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sivnidomy.sharepoint.com/sites/MarketingCPD-MRKT/Sdilene dokumenty/MRKT/WEB CPD/CLEN, PARTNER/230921_UPDATE Jak se stat členem/"/>
    </mc:Choice>
  </mc:AlternateContent>
  <xr:revisionPtr revIDLastSave="16" documentId="13_ncr:1_{7C6B38D8-9E34-4CA6-8C60-397E79971AB7}" xr6:coauthVersionLast="47" xr6:coauthVersionMax="47" xr10:uidLastSave="{AFCE78AC-9DC0-4D1E-AF7A-FF28CED2A239}"/>
  <bookViews>
    <workbookView xWindow="-108" yWindow="-108" windowWidth="23256" windowHeight="12456" activeTab="2" xr2:uid="{00000000-000D-0000-FFFF-FFFF00000000}"/>
  </bookViews>
  <sheets>
    <sheet name="Postup přijetí" sheetId="9" r:id="rId1"/>
    <sheet name="Přihláška" sheetId="4" r:id="rId2"/>
    <sheet name="Zařazení do kategorií" sheetId="3" r:id="rId3"/>
    <sheet name="Nápověda" sheetId="5" r:id="rId4"/>
    <sheet name="Seznamy" sheetId="2" state="veryHidden" r:id="rId5"/>
    <sheet name="Interní... do seznamu" sheetId="6" state="veryHidden" r:id="rId6"/>
  </sheets>
  <externalReferences>
    <externalReference r:id="rId7"/>
  </externalReferences>
  <definedNames>
    <definedName name="_xlnm.Print_Titles" localSheetId="1">Přihláška!$1:$1</definedName>
    <definedName name="_xlnm.Print_Titles" localSheetId="2">'Zařazení do kategorií'!$1:$1</definedName>
    <definedName name="_xlnm.Print_Area" localSheetId="1">Přihláška!$A$1:$G$72</definedName>
    <definedName name="_xlnm.Print_Area" localSheetId="2">'Zařazení do kategorií'!$B$1:$G$77</definedName>
    <definedName name="pocet_zamestnancu" localSheetId="3">[1]Seznamy!$B$3:$B$8</definedName>
    <definedName name="pocet_zamestnancu">Seznamy!$B$3:$B$8</definedName>
    <definedName name="Text1" localSheetId="1">Přihláška!#REF!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3" l="1"/>
  <c r="AH3" i="6"/>
  <c r="Z3" i="6"/>
  <c r="Y3" i="6"/>
  <c r="X3" i="6"/>
  <c r="S3" i="6"/>
  <c r="W3" i="6" s="1"/>
  <c r="Q3" i="6"/>
  <c r="V3" i="6" s="1"/>
  <c r="P3" i="6"/>
  <c r="U3" i="6" s="1"/>
  <c r="O3" i="6"/>
  <c r="T3" i="6" s="1"/>
  <c r="N3" i="6"/>
  <c r="AF3" i="6" s="1"/>
  <c r="M3" i="6"/>
  <c r="AE3" i="6" s="1"/>
  <c r="I3" i="6"/>
  <c r="AA3" i="6" s="1"/>
  <c r="B3" i="6"/>
  <c r="C1" i="3"/>
  <c r="F1" i="4"/>
  <c r="B1" i="4"/>
  <c r="D3" i="3"/>
  <c r="F1" i="3" s="1"/>
  <c r="A29" i="3"/>
  <c r="F29" i="3" s="1"/>
  <c r="A7" i="3"/>
  <c r="F7" i="3" s="1"/>
  <c r="A73" i="3"/>
  <c r="H3" i="6" s="1"/>
  <c r="A56" i="3"/>
  <c r="F56" i="3" s="1"/>
  <c r="F34" i="3" l="1"/>
  <c r="F28" i="3" s="1"/>
  <c r="F73" i="3"/>
  <c r="F55" i="3" s="1"/>
  <c r="F3" i="6"/>
  <c r="AC3" i="6"/>
  <c r="D3" i="6"/>
  <c r="AB3" i="6"/>
  <c r="E3" i="6"/>
  <c r="G3" i="6"/>
  <c r="AD3" i="6"/>
  <c r="F4" i="3" l="1"/>
  <c r="AG3" i="6" s="1"/>
  <c r="B69" i="4" l="1"/>
  <c r="F3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Bárta</author>
  </authors>
  <commentList>
    <comment ref="C1" authorId="0" shapeId="0" xr:uid="{00000000-0006-0000-06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č </t>
        </r>
        <r>
          <rPr>
            <sz val="8"/>
            <color indexed="81"/>
            <rFont val="Tahoma"/>
            <family val="2"/>
            <charset val="238"/>
          </rPr>
          <t>- člen</t>
        </r>
        <r>
          <rPr>
            <b/>
            <sz val="8"/>
            <color indexed="81"/>
            <rFont val="Tahoma"/>
            <family val="2"/>
            <charset val="238"/>
          </rPr>
          <t xml:space="preserve">
a </t>
        </r>
        <r>
          <rPr>
            <sz val="8"/>
            <color indexed="81"/>
            <rFont val="Tahoma"/>
            <family val="2"/>
            <charset val="238"/>
          </rPr>
          <t>- "akademie"</t>
        </r>
        <r>
          <rPr>
            <b/>
            <sz val="8"/>
            <color indexed="81"/>
            <rFont val="Tahoma"/>
            <family val="2"/>
            <charset val="238"/>
          </rPr>
          <t xml:space="preserve">
p</t>
        </r>
        <r>
          <rPr>
            <sz val="8"/>
            <color indexed="81"/>
            <rFont val="Tahoma"/>
            <family val="2"/>
            <charset val="238"/>
          </rPr>
          <t xml:space="preserve"> - přidružený</t>
        </r>
        <r>
          <rPr>
            <b/>
            <sz val="8"/>
            <color indexed="81"/>
            <rFont val="Tahoma"/>
            <family val="2"/>
            <charset val="238"/>
          </rPr>
          <t xml:space="preserve">
s</t>
        </r>
        <r>
          <rPr>
            <sz val="8"/>
            <color indexed="81"/>
            <rFont val="Tahoma"/>
            <family val="2"/>
            <charset val="238"/>
          </rPr>
          <t xml:space="preserve"> - sympatizující</t>
        </r>
      </text>
    </comment>
  </commentList>
</comments>
</file>

<file path=xl/sharedStrings.xml><?xml version="1.0" encoding="utf-8"?>
<sst xmlns="http://schemas.openxmlformats.org/spreadsheetml/2006/main" count="200" uniqueCount="154">
  <si>
    <t>PROCES PŘIJETÍ</t>
  </si>
  <si>
    <t>Odpovědnost</t>
  </si>
  <si>
    <t>1. Vyplnění přihlášky (viz. List "Přihláška", Zařazení do kategorií")</t>
  </si>
  <si>
    <t>Přílohy k přihlášce:</t>
  </si>
  <si>
    <t>výpis z Obchodního rejstříku</t>
  </si>
  <si>
    <t>žadatel</t>
  </si>
  <si>
    <t>živnostenské listy - kompletní výpis</t>
  </si>
  <si>
    <t>výkaz zisku a ztrát</t>
  </si>
  <si>
    <t>2. Administrativní kontrola</t>
  </si>
  <si>
    <t>posouzení souladu žádosti a vize CPD</t>
  </si>
  <si>
    <t>kancelář</t>
  </si>
  <si>
    <t>kontrola webu, sociální sítě</t>
  </si>
  <si>
    <t>vizuální kontrola jejich marketingu</t>
  </si>
  <si>
    <t>3. Posouzení odborným garantem</t>
  </si>
  <si>
    <t>posouzení vhodnosti výrobků / služeb</t>
  </si>
  <si>
    <t>garant</t>
  </si>
  <si>
    <t>reference posouzení 3 ks</t>
  </si>
  <si>
    <t>4. Hlasování členů rady na základě doporučení garanta</t>
  </si>
  <si>
    <t>CEO</t>
  </si>
  <si>
    <t>5. Zaslání rozhodnutí / přijetí/nepřijetí člena</t>
  </si>
  <si>
    <t>Žádost o přijetí Člena Centra pasivního domu</t>
  </si>
  <si>
    <t>Tento formulář slouží jako závazná žádost o přijetí žadatele za Člena Centra pasivního domu.
O přijetí rozhoduje v souladu se Stanovami Rada.</t>
  </si>
  <si>
    <t>ÚDAJE O SPOLEČNOSTI</t>
  </si>
  <si>
    <t>Název:</t>
  </si>
  <si>
    <t>Ulice:</t>
  </si>
  <si>
    <t>PSČ:</t>
  </si>
  <si>
    <t>Město:</t>
  </si>
  <si>
    <t>Stát:</t>
  </si>
  <si>
    <t>Česká republika</t>
  </si>
  <si>
    <t>IČ:</t>
  </si>
  <si>
    <t>DIČ:</t>
  </si>
  <si>
    <t>www:</t>
  </si>
  <si>
    <t>Statutární zástupce:</t>
  </si>
  <si>
    <t>Jméno a příjmení:</t>
  </si>
  <si>
    <t>Funkce:</t>
  </si>
  <si>
    <t>Korespondenční adresa (pokud se liší)</t>
  </si>
  <si>
    <t>Kontaktní osoby</t>
  </si>
  <si>
    <r>
      <t>Kontaktní osoba</t>
    </r>
    <r>
      <rPr>
        <sz val="10"/>
        <color theme="1"/>
        <rFont val="Arial"/>
        <family val="2"/>
        <charset val="238"/>
      </rPr>
      <t xml:space="preserve">, která bude pověřena </t>
    </r>
    <r>
      <rPr>
        <b/>
        <sz val="10"/>
        <color theme="1"/>
        <rFont val="Arial"/>
        <family val="2"/>
        <charset val="238"/>
      </rPr>
      <t>jednat jménem organizace</t>
    </r>
    <r>
      <rPr>
        <sz val="10"/>
        <color theme="1"/>
        <rFont val="Arial"/>
        <family val="2"/>
        <charset val="238"/>
      </rPr>
      <t xml:space="preserve"> a bude mít </t>
    </r>
    <r>
      <rPr>
        <b/>
        <sz val="10"/>
        <color theme="1"/>
        <rFont val="Arial"/>
        <family val="2"/>
        <charset val="238"/>
      </rPr>
      <t>hlasovací právo</t>
    </r>
    <r>
      <rPr>
        <sz val="10"/>
        <color theme="1"/>
        <rFont val="Arial"/>
        <family val="2"/>
        <charset val="238"/>
      </rPr>
      <t>:</t>
    </r>
  </si>
  <si>
    <t>Telefon:</t>
  </si>
  <si>
    <t>1x měsíčně souhrnný přehled, průběžně pozvánky na jednotlivé akce</t>
  </si>
  <si>
    <t>Email:</t>
  </si>
  <si>
    <r>
      <t>Kontaktní osoba pro marketing</t>
    </r>
    <r>
      <rPr>
        <sz val="10"/>
        <color theme="1"/>
        <rFont val="Arial"/>
        <family val="2"/>
        <charset val="238"/>
      </rPr>
      <t xml:space="preserve"> (pokud se liší od kontaktní osoby):</t>
    </r>
  </si>
  <si>
    <r>
      <t>Kontaktní osoba pro odbornou část</t>
    </r>
    <r>
      <rPr>
        <sz val="10"/>
        <color theme="1"/>
        <rFont val="Arial"/>
        <family val="2"/>
        <charset val="238"/>
      </rPr>
      <t xml:space="preserve"> (pokud se liší od kontaktní osoby)::</t>
    </r>
  </si>
  <si>
    <t>OBORY ČINNOSTI, MATERIÁLY, VÝROBKY</t>
  </si>
  <si>
    <t>Kliknutím přejdete na výběr</t>
  </si>
  <si>
    <t>Vyberte dle skutečně realizovaných činností/výrobků/materiálů. Pro každou zvolenou kategorii musíte splnit podmínky pro přijetí. Ve vybraných kategoriích budete zařazeni na webu www.pasivnidomy.cz.</t>
  </si>
  <si>
    <t>Výše členského příspěvku - viz Příspěvkový řád (http://www.pasivnidomy.cz/prispevkovy-rad-cpd/f5414)</t>
  </si>
  <si>
    <t>http://www.pasivnidomy.cz/prispevkovy-rad-cpd/f5414</t>
  </si>
  <si>
    <t>INFORMACE PRO PŘIJETÍ</t>
  </si>
  <si>
    <r>
      <t>Referenční stavba 1</t>
    </r>
    <r>
      <rPr>
        <sz val="10"/>
        <color theme="1"/>
        <rFont val="Arial"/>
        <family val="2"/>
        <charset val="238"/>
      </rPr>
      <t xml:space="preserve"> (stavba, ke které se vztahuje reference zákazníka)</t>
    </r>
    <r>
      <rPr>
        <b/>
        <sz val="10"/>
        <color theme="1"/>
        <rFont val="Arial"/>
        <family val="2"/>
        <charset val="238"/>
      </rPr>
      <t>:</t>
    </r>
  </si>
  <si>
    <t>Typ stavby:</t>
  </si>
  <si>
    <t>Adresa stavby:</t>
  </si>
  <si>
    <t>Datum:</t>
  </si>
  <si>
    <t>Popis prací:</t>
  </si>
  <si>
    <r>
      <t xml:space="preserve">(nepovinné) </t>
    </r>
    <r>
      <rPr>
        <b/>
        <sz val="10"/>
        <color theme="1"/>
        <rFont val="Arial"/>
        <family val="2"/>
        <charset val="238"/>
      </rPr>
      <t>Referenční stavba 2</t>
    </r>
    <r>
      <rPr>
        <sz val="10"/>
        <color theme="1"/>
        <rFont val="Arial"/>
        <family val="2"/>
        <charset val="238"/>
      </rPr>
      <t xml:space="preserve"> (případná další stavba, není podmínkou)</t>
    </r>
    <r>
      <rPr>
        <b/>
        <sz val="10"/>
        <color theme="1"/>
        <rFont val="Arial"/>
        <family val="2"/>
        <charset val="238"/>
      </rPr>
      <t>:</t>
    </r>
  </si>
  <si>
    <t>Doporučení Člena:</t>
  </si>
  <si>
    <t>Název organizace:</t>
  </si>
  <si>
    <t>Kontaktní osoba:</t>
  </si>
  <si>
    <r>
      <t>Povinné přílohy</t>
    </r>
    <r>
      <rPr>
        <sz val="10"/>
        <color theme="1"/>
        <rFont val="Arial"/>
        <family val="2"/>
        <charset val="238"/>
      </rPr>
      <t>:</t>
    </r>
  </si>
  <si>
    <t>Proč se chcete stát členy Centra pasivního domu, co od členství očekáváte</t>
  </si>
  <si>
    <t>Jaký bude váš přínos aktivitám Centra pasivního domu</t>
  </si>
  <si>
    <t>Odesláním této přihlášky emailem potvrzuji, že:</t>
  </si>
  <si>
    <r>
      <rPr>
        <sz val="8"/>
        <color theme="1"/>
        <rFont val="Arial"/>
        <family val="2"/>
        <charset val="238"/>
      </rPr>
      <t xml:space="preserve">► </t>
    </r>
    <r>
      <rPr>
        <sz val="10"/>
        <color theme="1"/>
        <rFont val="Arial"/>
        <family val="2"/>
        <charset val="238"/>
      </rPr>
      <t>beru na vědomí, že tato žádost bude předložena schválení Radě</t>
    </r>
  </si>
  <si>
    <t>► souhlasím, že informace o společnosti budou zveřejněny na webových stránkách</t>
  </si>
  <si>
    <t>► souhlasím s využitím výše uvedených kontaktních údajů kanceláří a Radou Centra pasivního domu za účelem vytvoření a rozvoje obchodních vztahů</t>
  </si>
  <si>
    <t>► jsem se seznámil podmínkami členství včetně všech práv a povinností, souhlasím s nimi a mám zájem stát se Členem Centra pasivního domu.</t>
  </si>
  <si>
    <t>Jméno:</t>
  </si>
  <si>
    <t>Příloha k Žádosti o přijetí Člena Centra pasivního domu</t>
  </si>
  <si>
    <t>Společnost:</t>
  </si>
  <si>
    <t>Počet zaměstnanců:</t>
  </si>
  <si>
    <t>Celkový příspěvek:</t>
  </si>
  <si>
    <t>Počet pracovníků dle skutečnosti (zaměstnanci a externisté OSVČ)
Počet zaměstnanců uvádět dle RES: http://apl.czso.cz/irsw/dotaz.jsp</t>
  </si>
  <si>
    <t>http://apl.czso.cz/irsw/dotaz.jsp</t>
  </si>
  <si>
    <t>www.pasivnidomy.cz</t>
  </si>
  <si>
    <t>A. NAVRHOVÁNÍ, KONTROLA</t>
  </si>
  <si>
    <r>
      <t>Navrhování</t>
    </r>
    <r>
      <rPr>
        <sz val="10"/>
        <rFont val="Arial"/>
        <family val="2"/>
        <charset val="238"/>
      </rPr>
      <t xml:space="preserve"> (pokud jako služba k výrobkům nebo montáži, vybrat v části C nebo B)</t>
    </r>
  </si>
  <si>
    <t>Kontrola kvality</t>
  </si>
  <si>
    <t>B. REALIZAČNÍ FIRMY</t>
  </si>
  <si>
    <t>B.1. Zhotovitelé staveb, ostatní</t>
  </si>
  <si>
    <r>
      <t>B.2. Řemesla</t>
    </r>
    <r>
      <rPr>
        <sz val="10"/>
        <color theme="1"/>
        <rFont val="Arial"/>
        <family val="2"/>
        <charset val="238"/>
      </rPr>
      <t xml:space="preserve"> (pokud jako služba k výrobkům, vybrat v části C)</t>
    </r>
  </si>
  <si>
    <t>Hrubá stavba, dokončovací práce</t>
  </si>
  <si>
    <t>TZB</t>
  </si>
  <si>
    <t>C. MATERIÁLY A VÝROBKY</t>
  </si>
  <si>
    <t>C.1. Materiály a výrobky</t>
  </si>
  <si>
    <t>C.2. Drobné části stavby (do 1 % ceny stavby)</t>
  </si>
  <si>
    <t>Legenda</t>
  </si>
  <si>
    <t>pole určené k vyplnění</t>
  </si>
  <si>
    <t>vyplněno</t>
  </si>
  <si>
    <t>vyplněné pole</t>
  </si>
  <si>
    <t>Newsletter</t>
  </si>
  <si>
    <t>emailový newsletter rozesílaný 1-2x měsíčně</t>
  </si>
  <si>
    <t>pozvánky na akce</t>
  </si>
  <si>
    <t>jednorázové upozornění</t>
  </si>
  <si>
    <t>Členský bulletin</t>
  </si>
  <si>
    <t>emailový bulletin pro členy CPD, rozesílaný 1x měsíčně</t>
  </si>
  <si>
    <t>interní informace o dění v CPD a oboru</t>
  </si>
  <si>
    <t>Doporučení od stávajícího Člena</t>
  </si>
  <si>
    <t>není předepsaná forma</t>
  </si>
  <si>
    <t>vyjádření libovolného stávajícího člena, zda vás doporučuje k členství v CPD</t>
  </si>
  <si>
    <t>členové</t>
  </si>
  <si>
    <t>http://www.pasivnidomy.cz/adresar-firem.html</t>
  </si>
  <si>
    <t>Počet zaměstnanců</t>
  </si>
  <si>
    <t>do 24 osob počet zaměstnanců dle RES a počet pravidelně externě splupracujících osob jako OSVČ</t>
  </si>
  <si>
    <t>nad 24 osob počet zaměstnanců dle RES</t>
  </si>
  <si>
    <t>RES</t>
  </si>
  <si>
    <t>Členský příspěvek</t>
  </si>
  <si>
    <t>A</t>
  </si>
  <si>
    <t>B</t>
  </si>
  <si>
    <t>C</t>
  </si>
  <si>
    <t>do 5 pracovníků</t>
  </si>
  <si>
    <t>do 24 pracovníků</t>
  </si>
  <si>
    <t>do 49 zaměstnanců</t>
  </si>
  <si>
    <t>do 99 zaměstnanců</t>
  </si>
  <si>
    <t>do 499 zaměstnanců</t>
  </si>
  <si>
    <t>nad 500 zaměstnanců</t>
  </si>
  <si>
    <t>A v kombinaci - paušál</t>
  </si>
  <si>
    <t>B2 - paušál</t>
  </si>
  <si>
    <t>B2 - řemeslo navíc</t>
  </si>
  <si>
    <t>B2 - počet zdarma v paušálu</t>
  </si>
  <si>
    <t>C2 - paušál</t>
  </si>
  <si>
    <t>B1+C1 koeficient</t>
  </si>
  <si>
    <t>č.</t>
  </si>
  <si>
    <t>Název</t>
  </si>
  <si>
    <t>druh</t>
  </si>
  <si>
    <t>Skupina</t>
  </si>
  <si>
    <t>Kontaktní osoba</t>
  </si>
  <si>
    <t>Sídlo</t>
  </si>
  <si>
    <t>Korespondenční adresa</t>
  </si>
  <si>
    <t>IČ</t>
  </si>
  <si>
    <t>DIČ</t>
  </si>
  <si>
    <t>www</t>
  </si>
  <si>
    <t>Kontaktní osoba marketing</t>
  </si>
  <si>
    <t>Kontaktní osoba odborná</t>
  </si>
  <si>
    <t>Příspěvek</t>
  </si>
  <si>
    <t>Velikost</t>
  </si>
  <si>
    <t>B1</t>
  </si>
  <si>
    <t>B2</t>
  </si>
  <si>
    <t>C1</t>
  </si>
  <si>
    <t>C2</t>
  </si>
  <si>
    <t>Jméno</t>
  </si>
  <si>
    <t>Oslovení jméno</t>
  </si>
  <si>
    <t>M/F</t>
  </si>
  <si>
    <t>Oslovení</t>
  </si>
  <si>
    <t>Telefon</t>
  </si>
  <si>
    <t>Email</t>
  </si>
  <si>
    <t>Adresa</t>
  </si>
  <si>
    <t>PSČ</t>
  </si>
  <si>
    <t>Město</t>
  </si>
  <si>
    <t>Kraj</t>
  </si>
  <si>
    <t>Stát</t>
  </si>
  <si>
    <t>podklady podle Pokynů pro uchazeče o členství a typu společnosti</t>
  </si>
  <si>
    <t>Krátké představení společnosti (bude zveřejněno na stránkách patřících CPD, lze později upravit):</t>
  </si>
  <si>
    <t>Vyplněnou přihlášku prosím odešlete ve formátu MS Excel (nebo odpovídajícím) na email vitezslav.maly@pasivnidomy.cz.</t>
  </si>
  <si>
    <t>čtvrtletní interní emailový bulletin pro členy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</si>
</sst>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##,###,###,###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0"/>
      <color rgb="FFBD2C16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0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b/>
      <i/>
      <sz val="11"/>
      <color theme="1" tint="0.249977111117893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BD2C16"/>
        <bgColor indexed="64"/>
      </patternFill>
    </fill>
    <fill>
      <patternFill patternType="solid">
        <fgColor rgb="FF008BD0"/>
        <bgColor indexed="64"/>
      </patternFill>
    </fill>
    <fill>
      <patternFill patternType="solid">
        <fgColor rgb="FF4B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B4A9"/>
        <bgColor rgb="FFBD2C16"/>
      </patternFill>
    </fill>
    <fill>
      <patternFill patternType="solid">
        <fgColor rgb="FFD7F3CD"/>
        <bgColor rgb="FF4BA829"/>
      </patternFill>
    </fill>
    <fill>
      <patternFill patternType="solid">
        <fgColor rgb="FF7DD4FF"/>
        <bgColor rgb="FF008BD0"/>
      </patternFill>
    </fill>
    <fill>
      <patternFill patternType="solid">
        <fgColor rgb="FFC5ECFF"/>
        <bgColor rgb="FF008BD0"/>
      </patternFill>
    </fill>
    <fill>
      <patternFill patternType="solid">
        <fgColor rgb="FFC9EFBB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7">
    <xf numFmtId="0" fontId="0" fillId="0" borderId="0" xfId="0"/>
    <xf numFmtId="9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5" borderId="0" xfId="0" applyFont="1" applyFill="1" applyAlignment="1">
      <alignment vertical="top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9" fillId="5" borderId="2" xfId="0" applyFont="1" applyFill="1" applyBorder="1" applyAlignment="1" applyProtection="1">
      <alignment horizontal="left" vertical="center"/>
      <protection locked="0"/>
    </xf>
    <xf numFmtId="164" fontId="3" fillId="5" borderId="6" xfId="0" applyNumberFormat="1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horizontal="right" vertical="center" indent="1"/>
    </xf>
    <xf numFmtId="0" fontId="1" fillId="5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2" fillId="5" borderId="9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5" borderId="0" xfId="0" applyFont="1" applyFill="1" applyAlignment="1">
      <alignment horizontal="right" vertical="center" indent="1"/>
    </xf>
    <xf numFmtId="0" fontId="3" fillId="5" borderId="9" xfId="0" applyFont="1" applyFill="1" applyBorder="1" applyAlignment="1">
      <alignment horizontal="left" vertical="center"/>
    </xf>
    <xf numFmtId="0" fontId="7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vertical="center"/>
    </xf>
    <xf numFmtId="164" fontId="3" fillId="8" borderId="3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vertical="center"/>
    </xf>
    <xf numFmtId="164" fontId="3" fillId="8" borderId="2" xfId="0" applyNumberFormat="1" applyFont="1" applyFill="1" applyBorder="1" applyAlignment="1">
      <alignment vertical="center"/>
    </xf>
    <xf numFmtId="0" fontId="3" fillId="9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vertical="center"/>
    </xf>
    <xf numFmtId="164" fontId="2" fillId="9" borderId="2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center"/>
    </xf>
    <xf numFmtId="164" fontId="3" fillId="7" borderId="2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vertical="center"/>
    </xf>
    <xf numFmtId="164" fontId="3" fillId="7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1" applyFont="1" applyFill="1" applyAlignment="1">
      <alignment vertical="center"/>
    </xf>
    <xf numFmtId="0" fontId="7" fillId="10" borderId="0" xfId="0" applyFont="1" applyFill="1" applyAlignment="1">
      <alignment horizontal="left" vertical="center"/>
    </xf>
    <xf numFmtId="0" fontId="7" fillId="10" borderId="12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left" vertical="center" textRotation="90"/>
    </xf>
    <xf numFmtId="0" fontId="7" fillId="10" borderId="16" xfId="0" applyFont="1" applyFill="1" applyBorder="1" applyAlignment="1">
      <alignment horizontal="left" vertical="center"/>
    </xf>
    <xf numFmtId="0" fontId="7" fillId="10" borderId="17" xfId="0" applyFont="1" applyFill="1" applyBorder="1" applyAlignment="1">
      <alignment horizontal="left" vertical="center"/>
    </xf>
    <xf numFmtId="0" fontId="7" fillId="10" borderId="18" xfId="0" applyFont="1" applyFill="1" applyBorder="1" applyAlignment="1">
      <alignment horizontal="left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0" fontId="1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8" fillId="0" borderId="20" xfId="0" applyFont="1" applyBorder="1"/>
    <xf numFmtId="0" fontId="18" fillId="0" borderId="20" xfId="0" applyFont="1" applyBorder="1" applyAlignment="1">
      <alignment wrapText="1"/>
    </xf>
    <xf numFmtId="0" fontId="19" fillId="0" borderId="20" xfId="0" applyFont="1" applyBorder="1" applyAlignment="1">
      <alignment horizontal="center" vertical="center"/>
    </xf>
    <xf numFmtId="0" fontId="18" fillId="12" borderId="20" xfId="0" applyFont="1" applyFill="1" applyBorder="1"/>
    <xf numFmtId="0" fontId="18" fillId="13" borderId="20" xfId="0" applyFont="1" applyFill="1" applyBorder="1"/>
    <xf numFmtId="0" fontId="18" fillId="0" borderId="2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11" borderId="20" xfId="0" applyFont="1" applyFill="1" applyBorder="1" applyAlignment="1">
      <alignment horizontal="left" vertical="center"/>
    </xf>
    <xf numFmtId="0" fontId="18" fillId="12" borderId="20" xfId="0" applyFont="1" applyFill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12" borderId="21" xfId="0" applyFont="1" applyFill="1" applyBorder="1" applyAlignment="1">
      <alignment horizontal="left"/>
    </xf>
    <xf numFmtId="0" fontId="18" fillId="12" borderId="22" xfId="0" applyFont="1" applyFill="1" applyBorder="1" applyAlignment="1">
      <alignment horizontal="left"/>
    </xf>
    <xf numFmtId="0" fontId="18" fillId="12" borderId="23" xfId="0" applyFont="1" applyFill="1" applyBorder="1" applyAlignment="1">
      <alignment horizontal="left"/>
    </xf>
    <xf numFmtId="0" fontId="18" fillId="12" borderId="21" xfId="0" applyFont="1" applyFill="1" applyBorder="1" applyAlignment="1">
      <alignment horizontal="left" vertical="center"/>
    </xf>
    <xf numFmtId="0" fontId="18" fillId="12" borderId="22" xfId="0" applyFont="1" applyFill="1" applyBorder="1" applyAlignment="1">
      <alignment horizontal="left" vertical="center"/>
    </xf>
    <xf numFmtId="0" fontId="18" fillId="12" borderId="23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20" fillId="0" borderId="25" xfId="0" applyFont="1" applyBorder="1" applyAlignment="1">
      <alignment horizontal="right" vertical="top"/>
    </xf>
    <xf numFmtId="0" fontId="9" fillId="5" borderId="3" xfId="0" applyFont="1" applyFill="1" applyBorder="1" applyAlignment="1" applyProtection="1">
      <alignment horizontal="left" vertical="center"/>
      <protection locked="0"/>
    </xf>
    <xf numFmtId="165" fontId="9" fillId="5" borderId="2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>
      <alignment horizontal="left" vertical="center" wrapText="1" indent="1"/>
    </xf>
    <xf numFmtId="0" fontId="9" fillId="5" borderId="2" xfId="0" applyFont="1" applyFill="1" applyBorder="1" applyAlignment="1" applyProtection="1">
      <alignment horizontal="left" vertical="center" wrapText="1"/>
      <protection locked="0"/>
    </xf>
    <xf numFmtId="0" fontId="11" fillId="5" borderId="0" xfId="1" applyFont="1" applyFill="1" applyBorder="1" applyAlignment="1" applyProtection="1">
      <alignment horizontal="left" vertical="center" indent="1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14" fontId="9" fillId="5" borderId="2" xfId="0" applyNumberFormat="1" applyFont="1" applyFill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>
      <alignment vertical="center" wrapText="1"/>
    </xf>
    <xf numFmtId="0" fontId="9" fillId="5" borderId="7" xfId="0" applyFont="1" applyFill="1" applyBorder="1" applyAlignment="1" applyProtection="1">
      <alignment horizontal="left" vertical="top" wrapText="1"/>
      <protection locked="0"/>
    </xf>
    <xf numFmtId="0" fontId="9" fillId="5" borderId="2" xfId="0" applyFont="1" applyFill="1" applyBorder="1" applyAlignment="1" applyProtection="1">
      <alignment horizontal="left" vertical="top" wrapText="1"/>
      <protection locked="0"/>
    </xf>
    <xf numFmtId="0" fontId="9" fillId="5" borderId="8" xfId="0" applyFont="1" applyFill="1" applyBorder="1" applyAlignment="1" applyProtection="1">
      <alignment horizontal="left" vertical="top" wrapText="1"/>
      <protection locked="0"/>
    </xf>
    <xf numFmtId="0" fontId="16" fillId="5" borderId="0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top" wrapText="1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>
      <alignment vertical="center" wrapText="1"/>
    </xf>
    <xf numFmtId="0" fontId="8" fillId="5" borderId="0" xfId="0" applyFont="1" applyFill="1" applyAlignment="1">
      <alignment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4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42"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lightGray">
          <fgColor rgb="FF4BA829"/>
          <bgColor auto="1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BD2C16"/>
      </font>
      <fill>
        <patternFill patternType="solid">
          <fgColor rgb="FFBD2C16"/>
          <bgColor rgb="FFFFFF00"/>
        </patternFill>
      </fill>
      <border>
        <left style="thin">
          <color rgb="FFBD2C16"/>
        </left>
        <right style="thin">
          <color rgb="FFBD2C16"/>
        </right>
        <top style="thin">
          <color rgb="FFBD2C16"/>
        </top>
        <bottom style="thin">
          <color rgb="FFBD2C16"/>
        </bottom>
      </border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lightGray">
          <fgColor rgb="FF4BA829"/>
          <bgColor auto="1"/>
        </patternFill>
      </fill>
    </dxf>
    <dxf>
      <fill>
        <patternFill patternType="lightGray">
          <fgColor rgb="FF4BA829"/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solid">
          <fgColor rgb="FF4BA829"/>
          <bgColor rgb="FFD7F3CD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4BA829"/>
      <color rgb="FFBD2C16"/>
      <color rgb="FFC9EFBB"/>
      <color rgb="FFD7F3CD"/>
      <color rgb="FFC5ECFF"/>
      <color rgb="FF7DD4FF"/>
      <color rgb="FF008BD0"/>
      <color rgb="FFF5B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16" fmlaLink="A4" fmlaRange="pocet_zamestnancu" noThreeD="1" sel="1" val="0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A12" lockText="1" noThreeD="1"/>
</file>

<file path=xl/ctrlProps/ctrlProp12.xml><?xml version="1.0" encoding="utf-8"?>
<formControlPr xmlns="http://schemas.microsoft.com/office/spreadsheetml/2009/9/main" objectType="CheckBox" fmlaLink="A14" lockText="1" noThreeD="1"/>
</file>

<file path=xl/ctrlProps/ctrlProp13.xml><?xml version="1.0" encoding="utf-8"?>
<formControlPr xmlns="http://schemas.microsoft.com/office/spreadsheetml/2009/9/main" objectType="CheckBox" fmlaLink="A19" lockText="1" noThreeD="1"/>
</file>

<file path=xl/ctrlProps/ctrlProp14.xml><?xml version="1.0" encoding="utf-8"?>
<formControlPr xmlns="http://schemas.microsoft.com/office/spreadsheetml/2009/9/main" objectType="CheckBox" fmlaLink="A17" lockText="1" noThreeD="1"/>
</file>

<file path=xl/ctrlProps/ctrlProp15.xml><?xml version="1.0" encoding="utf-8"?>
<formControlPr xmlns="http://schemas.microsoft.com/office/spreadsheetml/2009/9/main" objectType="CheckBox" fmlaLink="A15" lockText="1" noThreeD="1"/>
</file>

<file path=xl/ctrlProps/ctrlProp16.xml><?xml version="1.0" encoding="utf-8"?>
<formControlPr xmlns="http://schemas.microsoft.com/office/spreadsheetml/2009/9/main" objectType="CheckBox" fmlaLink="A20" lockText="1" noThreeD="1"/>
</file>

<file path=xl/ctrlProps/ctrlProp17.xml><?xml version="1.0" encoding="utf-8"?>
<formControlPr xmlns="http://schemas.microsoft.com/office/spreadsheetml/2009/9/main" objectType="CheckBox" fmlaLink="A22" lockText="1" noThreeD="1"/>
</file>

<file path=xl/ctrlProps/ctrlProp18.xml><?xml version="1.0" encoding="utf-8"?>
<formControlPr xmlns="http://schemas.microsoft.com/office/spreadsheetml/2009/9/main" objectType="CheckBox" fmlaLink="A24" lockText="1" noThreeD="1"/>
</file>

<file path=xl/ctrlProps/ctrlProp19.xml><?xml version="1.0" encoding="utf-8"?>
<formControlPr xmlns="http://schemas.microsoft.com/office/spreadsheetml/2009/9/main" objectType="CheckBox" fmlaLink="A2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A26" lockText="1" noThreeD="1"/>
</file>

<file path=xl/ctrlProps/ctrlProp21.xml><?xml version="1.0" encoding="utf-8"?>
<formControlPr xmlns="http://schemas.microsoft.com/office/spreadsheetml/2009/9/main" objectType="CheckBox" fmlaLink="A27" lockText="1" noThreeD="1"/>
</file>

<file path=xl/ctrlProps/ctrlProp22.xml><?xml version="1.0" encoding="utf-8"?>
<formControlPr xmlns="http://schemas.microsoft.com/office/spreadsheetml/2009/9/main" objectType="CheckBox" fmlaLink="A31" lockText="1" noThreeD="1"/>
</file>

<file path=xl/ctrlProps/ctrlProp23.xml><?xml version="1.0" encoding="utf-8"?>
<formControlPr xmlns="http://schemas.microsoft.com/office/spreadsheetml/2009/9/main" objectType="CheckBox" fmlaLink="A32" lockText="1" noThreeD="1"/>
</file>

<file path=xl/ctrlProps/ctrlProp24.xml><?xml version="1.0" encoding="utf-8"?>
<formControlPr xmlns="http://schemas.microsoft.com/office/spreadsheetml/2009/9/main" objectType="CheckBox" fmlaLink="A33" lockText="1" noThreeD="1"/>
</file>

<file path=xl/ctrlProps/ctrlProp25.xml><?xml version="1.0" encoding="utf-8"?>
<formControlPr xmlns="http://schemas.microsoft.com/office/spreadsheetml/2009/9/main" objectType="CheckBox" fmlaLink="A36" lockText="1" noThreeD="1"/>
</file>

<file path=xl/ctrlProps/ctrlProp26.xml><?xml version="1.0" encoding="utf-8"?>
<formControlPr xmlns="http://schemas.microsoft.com/office/spreadsheetml/2009/9/main" objectType="CheckBox" fmlaLink="A37" lockText="1" noThreeD="1"/>
</file>

<file path=xl/ctrlProps/ctrlProp27.xml><?xml version="1.0" encoding="utf-8"?>
<formControlPr xmlns="http://schemas.microsoft.com/office/spreadsheetml/2009/9/main" objectType="CheckBox" fmlaLink="A38" lockText="1" noThreeD="1"/>
</file>

<file path=xl/ctrlProps/ctrlProp28.xml><?xml version="1.0" encoding="utf-8"?>
<formControlPr xmlns="http://schemas.microsoft.com/office/spreadsheetml/2009/9/main" objectType="CheckBox" fmlaLink="A45" lockText="1" noThreeD="1"/>
</file>

<file path=xl/ctrlProps/ctrlProp29.xml><?xml version="1.0" encoding="utf-8"?>
<formControlPr xmlns="http://schemas.microsoft.com/office/spreadsheetml/2009/9/main" objectType="CheckBox" fmlaLink="A5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A16" lockText="1" noThreeD="1"/>
</file>

<file path=xl/ctrlProps/ctrlProp31.xml><?xml version="1.0" encoding="utf-8"?>
<formControlPr xmlns="http://schemas.microsoft.com/office/spreadsheetml/2009/9/main" objectType="CheckBox" fmlaLink="A47" lockText="1" noThreeD="1"/>
</file>

<file path=xl/ctrlProps/ctrlProp32.xml><?xml version="1.0" encoding="utf-8"?>
<formControlPr xmlns="http://schemas.microsoft.com/office/spreadsheetml/2009/9/main" objectType="CheckBox" fmlaLink="A48" lockText="1" noThreeD="1"/>
</file>

<file path=xl/ctrlProps/ctrlProp33.xml><?xml version="1.0" encoding="utf-8"?>
<formControlPr xmlns="http://schemas.microsoft.com/office/spreadsheetml/2009/9/main" objectType="CheckBox" fmlaLink="A53" lockText="1" noThreeD="1"/>
</file>

<file path=xl/ctrlProps/ctrlProp34.xml><?xml version="1.0" encoding="utf-8"?>
<formControlPr xmlns="http://schemas.microsoft.com/office/spreadsheetml/2009/9/main" objectType="CheckBox" fmlaLink="A51" lockText="1" noThreeD="1"/>
</file>

<file path=xl/ctrlProps/ctrlProp35.xml><?xml version="1.0" encoding="utf-8"?>
<formControlPr xmlns="http://schemas.microsoft.com/office/spreadsheetml/2009/9/main" objectType="CheckBox" fmlaLink="A49" lockText="1" noThreeD="1"/>
</file>

<file path=xl/ctrlProps/ctrlProp36.xml><?xml version="1.0" encoding="utf-8"?>
<formControlPr xmlns="http://schemas.microsoft.com/office/spreadsheetml/2009/9/main" objectType="CheckBox" fmlaLink="A50" lockText="1" noThreeD="1"/>
</file>

<file path=xl/ctrlProps/ctrlProp37.xml><?xml version="1.0" encoding="utf-8"?>
<formControlPr xmlns="http://schemas.microsoft.com/office/spreadsheetml/2009/9/main" objectType="CheckBox" fmlaLink="A64" lockText="1" noThreeD="1"/>
</file>

<file path=xl/ctrlProps/ctrlProp38.xml><?xml version="1.0" encoding="utf-8"?>
<formControlPr xmlns="http://schemas.microsoft.com/office/spreadsheetml/2009/9/main" objectType="CheckBox" fmlaLink="A57" lockText="1" noThreeD="1"/>
</file>

<file path=xl/ctrlProps/ctrlProp39.xml><?xml version="1.0" encoding="utf-8"?>
<formControlPr xmlns="http://schemas.microsoft.com/office/spreadsheetml/2009/9/main" objectType="CheckBox" fmlaLink="A5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A59" lockText="1" noThreeD="1"/>
</file>

<file path=xl/ctrlProps/ctrlProp41.xml><?xml version="1.0" encoding="utf-8"?>
<formControlPr xmlns="http://schemas.microsoft.com/office/spreadsheetml/2009/9/main" objectType="CheckBox" fmlaLink="A61" lockText="1" noThreeD="1"/>
</file>

<file path=xl/ctrlProps/ctrlProp42.xml><?xml version="1.0" encoding="utf-8"?>
<formControlPr xmlns="http://schemas.microsoft.com/office/spreadsheetml/2009/9/main" objectType="CheckBox" fmlaLink="A62" lockText="1" noThreeD="1"/>
</file>

<file path=xl/ctrlProps/ctrlProp43.xml><?xml version="1.0" encoding="utf-8"?>
<formControlPr xmlns="http://schemas.microsoft.com/office/spreadsheetml/2009/9/main" objectType="CheckBox" fmlaLink="A60" lockText="1" noThreeD="1"/>
</file>

<file path=xl/ctrlProps/ctrlProp44.xml><?xml version="1.0" encoding="utf-8"?>
<formControlPr xmlns="http://schemas.microsoft.com/office/spreadsheetml/2009/9/main" objectType="CheckBox" fmlaLink="A72" lockText="1" noThreeD="1"/>
</file>

<file path=xl/ctrlProps/ctrlProp45.xml><?xml version="1.0" encoding="utf-8"?>
<formControlPr xmlns="http://schemas.microsoft.com/office/spreadsheetml/2009/9/main" objectType="CheckBox" fmlaLink="A69" lockText="1" noThreeD="1"/>
</file>

<file path=xl/ctrlProps/ctrlProp46.xml><?xml version="1.0" encoding="utf-8"?>
<formControlPr xmlns="http://schemas.microsoft.com/office/spreadsheetml/2009/9/main" objectType="CheckBox" fmlaLink="A71" lockText="1" noThreeD="1"/>
</file>

<file path=xl/ctrlProps/ctrlProp47.xml><?xml version="1.0" encoding="utf-8"?>
<formControlPr xmlns="http://schemas.microsoft.com/office/spreadsheetml/2009/9/main" objectType="CheckBox" fmlaLink="A68" lockText="1" noThreeD="1"/>
</file>

<file path=xl/ctrlProps/ctrlProp48.xml><?xml version="1.0" encoding="utf-8"?>
<formControlPr xmlns="http://schemas.microsoft.com/office/spreadsheetml/2009/9/main" objectType="CheckBox" fmlaLink="A74" lockText="1" noThreeD="1"/>
</file>

<file path=xl/ctrlProps/ctrlProp49.xml><?xml version="1.0" encoding="utf-8"?>
<formControlPr xmlns="http://schemas.microsoft.com/office/spreadsheetml/2009/9/main" objectType="CheckBox" fmlaLink="A75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A76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fmlaLink="A9" lockText="1" noThreeD="1"/>
</file>

<file path=xl/ctrlProps/ctrlProp72.xml><?xml version="1.0" encoding="utf-8"?>
<formControlPr xmlns="http://schemas.microsoft.com/office/spreadsheetml/2009/9/main" objectType="CheckBox" fmlaLink="A18" lockText="1" noThreeD="1"/>
</file>

<file path=xl/ctrlProps/ctrlProp73.xml><?xml version="1.0" encoding="utf-8"?>
<formControlPr xmlns="http://schemas.microsoft.com/office/spreadsheetml/2009/9/main" objectType="CheckBox" fmlaLink="A21" lockText="1" noThreeD="1"/>
</file>

<file path=xl/ctrlProps/ctrlProp74.xml><?xml version="1.0" encoding="utf-8"?>
<formControlPr xmlns="http://schemas.microsoft.com/office/spreadsheetml/2009/9/main" objectType="CheckBox" fmlaLink="A11" lockText="1" noThreeD="1"/>
</file>

<file path=xl/ctrlProps/ctrlProp75.xml><?xml version="1.0" encoding="utf-8"?>
<formControlPr xmlns="http://schemas.microsoft.com/office/spreadsheetml/2009/9/main" objectType="CheckBox" fmlaLink="A30" lockText="1" noThreeD="1"/>
</file>

<file path=xl/ctrlProps/ctrlProp76.xml><?xml version="1.0" encoding="utf-8"?>
<formControlPr xmlns="http://schemas.microsoft.com/office/spreadsheetml/2009/9/main" objectType="CheckBox" fmlaLink="A44" lockText="1" noThreeD="1"/>
</file>

<file path=xl/ctrlProps/ctrlProp77.xml><?xml version="1.0" encoding="utf-8"?>
<formControlPr xmlns="http://schemas.microsoft.com/office/spreadsheetml/2009/9/main" objectType="CheckBox" fmlaLink="A43" lockText="1" noThreeD="1"/>
</file>

<file path=xl/ctrlProps/ctrlProp78.xml><?xml version="1.0" encoding="utf-8"?>
<formControlPr xmlns="http://schemas.microsoft.com/office/spreadsheetml/2009/9/main" objectType="CheckBox" fmlaLink="A42" lockText="1" noThreeD="1"/>
</file>

<file path=xl/ctrlProps/ctrlProp79.xml><?xml version="1.0" encoding="utf-8"?>
<formControlPr xmlns="http://schemas.microsoft.com/office/spreadsheetml/2009/9/main" objectType="CheckBox" fmlaLink="A4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A40" lockText="1" noThreeD="1"/>
</file>

<file path=xl/ctrlProps/ctrlProp81.xml><?xml version="1.0" encoding="utf-8"?>
<formControlPr xmlns="http://schemas.microsoft.com/office/spreadsheetml/2009/9/main" objectType="CheckBox" fmlaLink="A39" lockText="1" noThreeD="1"/>
</file>

<file path=xl/ctrlProps/ctrlProp82.xml><?xml version="1.0" encoding="utf-8"?>
<formControlPr xmlns="http://schemas.microsoft.com/office/spreadsheetml/2009/9/main" objectType="CheckBox" fmlaLink="A13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A52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fmlaLink="A63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fmlaLink="A67" lockText="1" noThreeD="1"/>
</file>

<file path=xl/ctrlProps/ctrlProp9.xml><?xml version="1.0" encoding="utf-8"?>
<formControlPr xmlns="http://schemas.microsoft.com/office/spreadsheetml/2009/9/main" objectType="CheckBox" fmlaLink="A10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fmlaLink="A66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fmlaLink="A65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fmlaLink="A70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967740</xdr:colOff>
      <xdr:row>0</xdr:row>
      <xdr:rowOff>30480</xdr:rowOff>
    </xdr:from>
    <xdr:to>
      <xdr:col>1</xdr:col>
      <xdr:colOff>2320290</xdr:colOff>
      <xdr:row>2</xdr:row>
      <xdr:rowOff>160020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06" t="17602" r="8811" b="16843"/>
        <a:stretch/>
      </xdr:blipFill>
      <xdr:spPr bwMode="auto">
        <a:xfrm>
          <a:off x="2827020" y="30480"/>
          <a:ext cx="1352550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0</xdr:rowOff>
        </xdr:from>
        <xdr:to>
          <xdr:col>5</xdr:col>
          <xdr:colOff>2019300</xdr:colOff>
          <xdr:row>54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doporučení od stávajícího Člena (doložit přílohou)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213360</xdr:rowOff>
        </xdr:from>
        <xdr:to>
          <xdr:col>5</xdr:col>
          <xdr:colOff>2019300</xdr:colOff>
          <xdr:row>55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reference od klienta včetně kontaktu (doložit přílohou)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1127760</xdr:colOff>
          <xdr:row>21</xdr:row>
          <xdr:rowOff>213360</xdr:rowOff>
        </xdr:from>
        <xdr:to>
          <xdr:col>5</xdr:col>
          <xdr:colOff>3032760</xdr:colOff>
          <xdr:row>23</xdr:row>
          <xdr:rowOff>15240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členský bulletin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1127760</xdr:colOff>
          <xdr:row>20</xdr:row>
          <xdr:rowOff>213360</xdr:rowOff>
        </xdr:from>
        <xdr:to>
          <xdr:col>5</xdr:col>
          <xdr:colOff>3032760</xdr:colOff>
          <xdr:row>22</xdr:row>
          <xdr:rowOff>15240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newsletter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1127760</xdr:colOff>
          <xdr:row>26</xdr:row>
          <xdr:rowOff>213360</xdr:rowOff>
        </xdr:from>
        <xdr:to>
          <xdr:col>5</xdr:col>
          <xdr:colOff>3032760</xdr:colOff>
          <xdr:row>28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členský bulletin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1127760</xdr:colOff>
          <xdr:row>25</xdr:row>
          <xdr:rowOff>213360</xdr:rowOff>
        </xdr:from>
        <xdr:to>
          <xdr:col>5</xdr:col>
          <xdr:colOff>3032760</xdr:colOff>
          <xdr:row>27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newsletter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1127760</xdr:colOff>
          <xdr:row>31</xdr:row>
          <xdr:rowOff>213360</xdr:rowOff>
        </xdr:from>
        <xdr:to>
          <xdr:col>5</xdr:col>
          <xdr:colOff>3032760</xdr:colOff>
          <xdr:row>33</xdr:row>
          <xdr:rowOff>15240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členský bulletin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1127760</xdr:colOff>
          <xdr:row>30</xdr:row>
          <xdr:rowOff>213360</xdr:rowOff>
        </xdr:from>
        <xdr:to>
          <xdr:col>5</xdr:col>
          <xdr:colOff>3032760</xdr:colOff>
          <xdr:row>32</xdr:row>
          <xdr:rowOff>15240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odebírat newsletter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0</xdr:rowOff>
        </xdr:from>
        <xdr:to>
          <xdr:col>4</xdr:col>
          <xdr:colOff>175260</xdr:colOff>
          <xdr:row>10</xdr:row>
          <xdr:rowOff>0</xdr:rowOff>
        </xdr:to>
        <xdr:sp macro="" textlink="">
          <xdr:nvSpPr>
            <xdr:cNvPr id="2051" name="Check Box 3" descr="architektonicko-stavební řešení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architektonicko-stavební řešení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22860</xdr:rowOff>
        </xdr:from>
        <xdr:to>
          <xdr:col>3</xdr:col>
          <xdr:colOff>1584960</xdr:colOff>
          <xdr:row>3</xdr:row>
          <xdr:rowOff>228600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0</xdr:rowOff>
        </xdr:from>
        <xdr:to>
          <xdr:col>4</xdr:col>
          <xdr:colOff>175260</xdr:colOff>
          <xdr:row>12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vzduchotechnika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0</xdr:rowOff>
        </xdr:from>
        <xdr:to>
          <xdr:col>4</xdr:col>
          <xdr:colOff>175260</xdr:colOff>
          <xdr:row>14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spalinové cesty - komíny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0</xdr:rowOff>
        </xdr:from>
        <xdr:to>
          <xdr:col>4</xdr:col>
          <xdr:colOff>175260</xdr:colOff>
          <xdr:row>19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měření a regulace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0</xdr:rowOff>
        </xdr:from>
        <xdr:to>
          <xdr:col>4</xdr:col>
          <xdr:colOff>175260</xdr:colOff>
          <xdr:row>17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inteligentní 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0</xdr:rowOff>
        </xdr:from>
        <xdr:to>
          <xdr:col>4</xdr:col>
          <xdr:colOff>175260</xdr:colOff>
          <xdr:row>15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solární termické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0</xdr:rowOff>
        </xdr:from>
        <xdr:to>
          <xdr:col>4</xdr:col>
          <xdr:colOff>175260</xdr:colOff>
          <xdr:row>20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energetická náročnost, PENB, PHPP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0</xdr:rowOff>
        </xdr:from>
        <xdr:to>
          <xdr:col>4</xdr:col>
          <xdr:colOff>175260</xdr:colOff>
          <xdr:row>22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rozpočtování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0</xdr:rowOff>
        </xdr:from>
        <xdr:to>
          <xdr:col>4</xdr:col>
          <xdr:colOff>175260</xdr:colOff>
          <xdr:row>24</xdr:row>
          <xdr:rowOff>0</xdr:rowOff>
        </xdr:to>
        <xdr:sp macro="" textlink="">
          <xdr:nvSpPr>
            <xdr:cNvPr id="2077" name="Check Box 29" descr="komplexní architektonicko-stavební řešení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technický dozor stavebníka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0</xdr:rowOff>
        </xdr:from>
        <xdr:to>
          <xdr:col>4</xdr:col>
          <xdr:colOff>175260</xdr:colOff>
          <xdr:row>25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stavbyvedoucí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0</xdr:rowOff>
        </xdr:from>
        <xdr:to>
          <xdr:col>4</xdr:col>
          <xdr:colOff>175260</xdr:colOff>
          <xdr:row>26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 neprůvzdušnosti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0</xdr:rowOff>
        </xdr:from>
        <xdr:to>
          <xdr:col>4</xdr:col>
          <xdr:colOff>175260</xdr:colOff>
          <xdr:row>27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termografie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0</xdr:rowOff>
        </xdr:from>
        <xdr:to>
          <xdr:col>4</xdr:col>
          <xdr:colOff>175260</xdr:colOff>
          <xdr:row>31</xdr:row>
          <xdr:rowOff>0</xdr:rowOff>
        </xdr:to>
        <xdr:sp macro="" textlink="">
          <xdr:nvSpPr>
            <xdr:cNvPr id="2081" name="Check Box 33" descr="komplexní architektonicko-stavební řešení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dodavatel staveb "na klíč“ (pouze stavba)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0</xdr:rowOff>
        </xdr:from>
        <xdr:to>
          <xdr:col>4</xdr:col>
          <xdr:colOff>175260</xdr:colOff>
          <xdr:row>32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dodavatel hrubé stavby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0</xdr:rowOff>
        </xdr:from>
        <xdr:to>
          <xdr:col>4</xdr:col>
          <xdr:colOff>175260</xdr:colOff>
          <xdr:row>33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4</xdr:col>
          <xdr:colOff>175260</xdr:colOff>
          <xdr:row>36</xdr:row>
          <xdr:rowOff>0</xdr:rowOff>
        </xdr:to>
        <xdr:sp macro="" textlink="">
          <xdr:nvSpPr>
            <xdr:cNvPr id="2084" name="Check Box 36" descr="komplexní architektonicko-stavební řešení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zednické a betonářské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0</xdr:rowOff>
        </xdr:from>
        <xdr:to>
          <xdr:col>4</xdr:col>
          <xdr:colOff>175260</xdr:colOff>
          <xdr:row>37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tesařské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4</xdr:col>
          <xdr:colOff>175260</xdr:colOff>
          <xdr:row>38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tepelné izolace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0</xdr:rowOff>
        </xdr:from>
        <xdr:to>
          <xdr:col>4</xdr:col>
          <xdr:colOff>175260</xdr:colOff>
          <xdr:row>45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spalinové cesty - komíny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0</xdr:rowOff>
        </xdr:from>
        <xdr:to>
          <xdr:col>4</xdr:col>
          <xdr:colOff>175260</xdr:colOff>
          <xdr:row>54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zdravotně technické 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0</xdr:rowOff>
        </xdr:from>
        <xdr:to>
          <xdr:col>4</xdr:col>
          <xdr:colOff>175260</xdr:colOff>
          <xdr:row>16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0</xdr:rowOff>
        </xdr:from>
        <xdr:to>
          <xdr:col>3</xdr:col>
          <xdr:colOff>480060</xdr:colOff>
          <xdr:row>47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vzduchotechnika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15240</xdr:rowOff>
        </xdr:from>
        <xdr:to>
          <xdr:col>3</xdr:col>
          <xdr:colOff>480060</xdr:colOff>
          <xdr:row>48</xdr:row>
          <xdr:rowOff>15240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vytápění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52</xdr:row>
          <xdr:rowOff>0</xdr:rowOff>
        </xdr:from>
        <xdr:to>
          <xdr:col>4</xdr:col>
          <xdr:colOff>175260</xdr:colOff>
          <xdr:row>53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měření a regulace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50</xdr:row>
          <xdr:rowOff>0</xdr:rowOff>
        </xdr:from>
        <xdr:to>
          <xdr:col>4</xdr:col>
          <xdr:colOff>175260</xdr:colOff>
          <xdr:row>51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inteligentní 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48</xdr:row>
          <xdr:rowOff>0</xdr:rowOff>
        </xdr:from>
        <xdr:to>
          <xdr:col>4</xdr:col>
          <xdr:colOff>175260</xdr:colOff>
          <xdr:row>49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solární termické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49</xdr:row>
          <xdr:rowOff>0</xdr:rowOff>
        </xdr:from>
        <xdr:to>
          <xdr:col>4</xdr:col>
          <xdr:colOff>175260</xdr:colOff>
          <xdr:row>50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15240</xdr:rowOff>
        </xdr:from>
        <xdr:to>
          <xdr:col>4</xdr:col>
          <xdr:colOff>175260</xdr:colOff>
          <xdr:row>64</xdr:row>
          <xdr:rowOff>15240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rozvody VZT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56</xdr:row>
          <xdr:rowOff>0</xdr:rowOff>
        </xdr:from>
        <xdr:to>
          <xdr:col>4</xdr:col>
          <xdr:colOff>175260</xdr:colOff>
          <xdr:row>57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konstrukční materiály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0</xdr:rowOff>
        </xdr:from>
        <xdr:to>
          <xdr:col>4</xdr:col>
          <xdr:colOff>175260</xdr:colOff>
          <xdr:row>58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tepelné izolace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58</xdr:row>
          <xdr:rowOff>0</xdr:rowOff>
        </xdr:from>
        <xdr:to>
          <xdr:col>4</xdr:col>
          <xdr:colOff>175260</xdr:colOff>
          <xdr:row>59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výplně otvorů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0</xdr:rowOff>
        </xdr:from>
        <xdr:to>
          <xdr:col>4</xdr:col>
          <xdr:colOff>175260</xdr:colOff>
          <xdr:row>61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stínící technika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61</xdr:row>
          <xdr:rowOff>0</xdr:rowOff>
        </xdr:from>
        <xdr:to>
          <xdr:col>4</xdr:col>
          <xdr:colOff>175260</xdr:colOff>
          <xdr:row>62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spalinové cesty – komíny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59</xdr:row>
          <xdr:rowOff>0</xdr:rowOff>
        </xdr:from>
        <xdr:to>
          <xdr:col>4</xdr:col>
          <xdr:colOff>175260</xdr:colOff>
          <xdr:row>60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zasklení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71</xdr:row>
          <xdr:rowOff>0</xdr:rowOff>
        </xdr:from>
        <xdr:to>
          <xdr:col>4</xdr:col>
          <xdr:colOff>175260</xdr:colOff>
          <xdr:row>72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měření a regulace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15240</xdr:rowOff>
        </xdr:from>
        <xdr:to>
          <xdr:col>4</xdr:col>
          <xdr:colOff>175260</xdr:colOff>
          <xdr:row>69</xdr:row>
          <xdr:rowOff>15240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2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nádrže UT a 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70</xdr:row>
          <xdr:rowOff>0</xdr:rowOff>
        </xdr:from>
        <xdr:to>
          <xdr:col>4</xdr:col>
          <xdr:colOff>175260</xdr:colOff>
          <xdr:row>71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2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inteligentní elektroinstalace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67</xdr:row>
          <xdr:rowOff>15240</xdr:rowOff>
        </xdr:from>
        <xdr:to>
          <xdr:col>4</xdr:col>
          <xdr:colOff>175260</xdr:colOff>
          <xdr:row>68</xdr:row>
          <xdr:rowOff>15240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2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fotovoltaické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0</xdr:rowOff>
        </xdr:from>
        <xdr:to>
          <xdr:col>4</xdr:col>
          <xdr:colOff>175260</xdr:colOff>
          <xdr:row>74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výrobky pro neprůvzdušnost (tmely, pásky, manžety, …)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74</xdr:row>
          <xdr:rowOff>0</xdr:rowOff>
        </xdr:from>
        <xdr:to>
          <xdr:col>4</xdr:col>
          <xdr:colOff>175260</xdr:colOff>
          <xdr:row>75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výrobky pro omezení tepelných mostů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75</xdr:row>
          <xdr:rowOff>0</xdr:rowOff>
        </xdr:from>
        <xdr:to>
          <xdr:col>4</xdr:col>
          <xdr:colOff>175260</xdr:colOff>
          <xdr:row>76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prvky pro montáž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46</xdr:row>
          <xdr:rowOff>0</xdr:rowOff>
        </xdr:from>
        <xdr:to>
          <xdr:col>4</xdr:col>
          <xdr:colOff>175260</xdr:colOff>
          <xdr:row>47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47</xdr:row>
          <xdr:rowOff>15240</xdr:rowOff>
        </xdr:from>
        <xdr:to>
          <xdr:col>4</xdr:col>
          <xdr:colOff>175260</xdr:colOff>
          <xdr:row>48</xdr:row>
          <xdr:rowOff>15240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52</xdr:row>
          <xdr:rowOff>0</xdr:rowOff>
        </xdr:from>
        <xdr:to>
          <xdr:col>4</xdr:col>
          <xdr:colOff>175260</xdr:colOff>
          <xdr:row>53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49</xdr:row>
          <xdr:rowOff>0</xdr:rowOff>
        </xdr:from>
        <xdr:to>
          <xdr:col>4</xdr:col>
          <xdr:colOff>175260</xdr:colOff>
          <xdr:row>50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50</xdr:row>
          <xdr:rowOff>0</xdr:rowOff>
        </xdr:from>
        <xdr:to>
          <xdr:col>4</xdr:col>
          <xdr:colOff>175260</xdr:colOff>
          <xdr:row>51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48</xdr:row>
          <xdr:rowOff>0</xdr:rowOff>
        </xdr:from>
        <xdr:to>
          <xdr:col>4</xdr:col>
          <xdr:colOff>175260</xdr:colOff>
          <xdr:row>49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2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53</xdr:row>
          <xdr:rowOff>0</xdr:rowOff>
        </xdr:from>
        <xdr:to>
          <xdr:col>4</xdr:col>
          <xdr:colOff>175260</xdr:colOff>
          <xdr:row>54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2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61</xdr:row>
          <xdr:rowOff>0</xdr:rowOff>
        </xdr:from>
        <xdr:to>
          <xdr:col>4</xdr:col>
          <xdr:colOff>175260</xdr:colOff>
          <xdr:row>62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2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63</xdr:row>
          <xdr:rowOff>15240</xdr:rowOff>
        </xdr:from>
        <xdr:to>
          <xdr:col>4</xdr:col>
          <xdr:colOff>175260</xdr:colOff>
          <xdr:row>64</xdr:row>
          <xdr:rowOff>15240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2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67</xdr:row>
          <xdr:rowOff>15240</xdr:rowOff>
        </xdr:from>
        <xdr:to>
          <xdr:col>4</xdr:col>
          <xdr:colOff>175260</xdr:colOff>
          <xdr:row>68</xdr:row>
          <xdr:rowOff>15240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2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68</xdr:row>
          <xdr:rowOff>15240</xdr:rowOff>
        </xdr:from>
        <xdr:to>
          <xdr:col>4</xdr:col>
          <xdr:colOff>175260</xdr:colOff>
          <xdr:row>69</xdr:row>
          <xdr:rowOff>15240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2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70</xdr:row>
          <xdr:rowOff>0</xdr:rowOff>
        </xdr:from>
        <xdr:to>
          <xdr:col>4</xdr:col>
          <xdr:colOff>175260</xdr:colOff>
          <xdr:row>71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2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71</xdr:row>
          <xdr:rowOff>0</xdr:rowOff>
        </xdr:from>
        <xdr:to>
          <xdr:col>4</xdr:col>
          <xdr:colOff>175260</xdr:colOff>
          <xdr:row>72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2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60</xdr:row>
          <xdr:rowOff>0</xdr:rowOff>
        </xdr:from>
        <xdr:to>
          <xdr:col>4</xdr:col>
          <xdr:colOff>1203960</xdr:colOff>
          <xdr:row>61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2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61</xdr:row>
          <xdr:rowOff>0</xdr:rowOff>
        </xdr:from>
        <xdr:to>
          <xdr:col>4</xdr:col>
          <xdr:colOff>1203960</xdr:colOff>
          <xdr:row>62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2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63</xdr:row>
          <xdr:rowOff>15240</xdr:rowOff>
        </xdr:from>
        <xdr:to>
          <xdr:col>4</xdr:col>
          <xdr:colOff>1203960</xdr:colOff>
          <xdr:row>64</xdr:row>
          <xdr:rowOff>15240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2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67</xdr:row>
          <xdr:rowOff>15240</xdr:rowOff>
        </xdr:from>
        <xdr:to>
          <xdr:col>4</xdr:col>
          <xdr:colOff>1203960</xdr:colOff>
          <xdr:row>68</xdr:row>
          <xdr:rowOff>15240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2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68</xdr:row>
          <xdr:rowOff>15240</xdr:rowOff>
        </xdr:from>
        <xdr:to>
          <xdr:col>4</xdr:col>
          <xdr:colOff>1203960</xdr:colOff>
          <xdr:row>69</xdr:row>
          <xdr:rowOff>15240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2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70</xdr:row>
          <xdr:rowOff>0</xdr:rowOff>
        </xdr:from>
        <xdr:to>
          <xdr:col>4</xdr:col>
          <xdr:colOff>1203960</xdr:colOff>
          <xdr:row>71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2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71</xdr:row>
          <xdr:rowOff>0</xdr:rowOff>
        </xdr:from>
        <xdr:to>
          <xdr:col>4</xdr:col>
          <xdr:colOff>1203960</xdr:colOff>
          <xdr:row>72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2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0</xdr:rowOff>
        </xdr:from>
        <xdr:to>
          <xdr:col>4</xdr:col>
          <xdr:colOff>175260</xdr:colOff>
          <xdr:row>9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2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generální projektant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0</xdr:rowOff>
        </xdr:from>
        <xdr:to>
          <xdr:col>4</xdr:col>
          <xdr:colOff>175260</xdr:colOff>
          <xdr:row>18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2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fotovoltaické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0</xdr:rowOff>
        </xdr:from>
        <xdr:to>
          <xdr:col>4</xdr:col>
          <xdr:colOff>175260</xdr:colOff>
          <xdr:row>21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2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stavební fyzika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0</xdr:rowOff>
        </xdr:from>
        <xdr:to>
          <xdr:col>4</xdr:col>
          <xdr:colOff>175260</xdr:colOff>
          <xdr:row>11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2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0</xdr:rowOff>
        </xdr:from>
        <xdr:to>
          <xdr:col>4</xdr:col>
          <xdr:colOff>175260</xdr:colOff>
          <xdr:row>30</xdr:row>
          <xdr:rowOff>0</xdr:rowOff>
        </xdr:to>
        <xdr:sp macro="" textlink="">
          <xdr:nvSpPr>
            <xdr:cNvPr id="2145" name="Check Box 97" descr="komplexní architektonicko-stavební řešení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2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dodavatel domů "na klíč“ (návrh + stavba)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0</xdr:rowOff>
        </xdr:from>
        <xdr:to>
          <xdr:col>4</xdr:col>
          <xdr:colOff>175260</xdr:colOff>
          <xdr:row>44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2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omítky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0</xdr:rowOff>
        </xdr:from>
        <xdr:to>
          <xdr:col>4</xdr:col>
          <xdr:colOff>175260</xdr:colOff>
          <xdr:row>43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2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truhlářské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0</xdr:rowOff>
        </xdr:from>
        <xdr:to>
          <xdr:col>4</xdr:col>
          <xdr:colOff>175260</xdr:colOff>
          <xdr:row>42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2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klempířské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0</xdr:rowOff>
        </xdr:from>
        <xdr:to>
          <xdr:col>4</xdr:col>
          <xdr:colOff>175260</xdr:colOff>
          <xdr:row>41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zámečnické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0</xdr:rowOff>
        </xdr:from>
        <xdr:to>
          <xdr:col>4</xdr:col>
          <xdr:colOff>175260</xdr:colOff>
          <xdr:row>40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2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stínící technika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4</xdr:col>
          <xdr:colOff>175260</xdr:colOff>
          <xdr:row>39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2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výplně otvorů (okna, dveře, fasády)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0</xdr:rowOff>
        </xdr:from>
        <xdr:to>
          <xdr:col>4</xdr:col>
          <xdr:colOff>175260</xdr:colOff>
          <xdr:row>13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2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vytápění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44</xdr:row>
          <xdr:rowOff>0</xdr:rowOff>
        </xdr:from>
        <xdr:to>
          <xdr:col>4</xdr:col>
          <xdr:colOff>175260</xdr:colOff>
          <xdr:row>45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2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0</xdr:rowOff>
        </xdr:from>
        <xdr:to>
          <xdr:col>4</xdr:col>
          <xdr:colOff>175260</xdr:colOff>
          <xdr:row>52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2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fotovoltaické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51</xdr:row>
          <xdr:rowOff>0</xdr:rowOff>
        </xdr:from>
        <xdr:to>
          <xdr:col>4</xdr:col>
          <xdr:colOff>175260</xdr:colOff>
          <xdr:row>52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2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15240</xdr:rowOff>
        </xdr:from>
        <xdr:to>
          <xdr:col>4</xdr:col>
          <xdr:colOff>175260</xdr:colOff>
          <xdr:row>63</xdr:row>
          <xdr:rowOff>15240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2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VZT jednotky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62</xdr:row>
          <xdr:rowOff>15240</xdr:rowOff>
        </xdr:from>
        <xdr:to>
          <xdr:col>4</xdr:col>
          <xdr:colOff>175260</xdr:colOff>
          <xdr:row>63</xdr:row>
          <xdr:rowOff>15240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2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62</xdr:row>
          <xdr:rowOff>15240</xdr:rowOff>
        </xdr:from>
        <xdr:to>
          <xdr:col>4</xdr:col>
          <xdr:colOff>1203960</xdr:colOff>
          <xdr:row>63</xdr:row>
          <xdr:rowOff>15240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2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66</xdr:row>
          <xdr:rowOff>15240</xdr:rowOff>
        </xdr:from>
        <xdr:to>
          <xdr:col>4</xdr:col>
          <xdr:colOff>175260</xdr:colOff>
          <xdr:row>67</xdr:row>
          <xdr:rowOff>15240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2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solární termické systémy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66</xdr:row>
          <xdr:rowOff>15240</xdr:rowOff>
        </xdr:from>
        <xdr:to>
          <xdr:col>4</xdr:col>
          <xdr:colOff>175260</xdr:colOff>
          <xdr:row>67</xdr:row>
          <xdr:rowOff>15240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2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66</xdr:row>
          <xdr:rowOff>15240</xdr:rowOff>
        </xdr:from>
        <xdr:to>
          <xdr:col>4</xdr:col>
          <xdr:colOff>1203960</xdr:colOff>
          <xdr:row>67</xdr:row>
          <xdr:rowOff>15240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2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15240</xdr:rowOff>
        </xdr:from>
        <xdr:to>
          <xdr:col>4</xdr:col>
          <xdr:colOff>175260</xdr:colOff>
          <xdr:row>66</xdr:row>
          <xdr:rowOff>15240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2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tepelná čerpadla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65</xdr:row>
          <xdr:rowOff>15240</xdr:rowOff>
        </xdr:from>
        <xdr:to>
          <xdr:col>4</xdr:col>
          <xdr:colOff>175260</xdr:colOff>
          <xdr:row>66</xdr:row>
          <xdr:rowOff>15240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2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65</xdr:row>
          <xdr:rowOff>15240</xdr:rowOff>
        </xdr:from>
        <xdr:to>
          <xdr:col>4</xdr:col>
          <xdr:colOff>1203960</xdr:colOff>
          <xdr:row>66</xdr:row>
          <xdr:rowOff>15240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2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64</xdr:row>
          <xdr:rowOff>15240</xdr:rowOff>
        </xdr:from>
        <xdr:to>
          <xdr:col>4</xdr:col>
          <xdr:colOff>175260</xdr:colOff>
          <xdr:row>65</xdr:row>
          <xdr:rowOff>15240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2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kotle, kamna, krby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64</xdr:row>
          <xdr:rowOff>15240</xdr:rowOff>
        </xdr:from>
        <xdr:to>
          <xdr:col>4</xdr:col>
          <xdr:colOff>175260</xdr:colOff>
          <xdr:row>65</xdr:row>
          <xdr:rowOff>15240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2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64</xdr:row>
          <xdr:rowOff>15240</xdr:rowOff>
        </xdr:from>
        <xdr:to>
          <xdr:col>4</xdr:col>
          <xdr:colOff>1203960</xdr:colOff>
          <xdr:row>65</xdr:row>
          <xdr:rowOff>15240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69</xdr:row>
          <xdr:rowOff>0</xdr:rowOff>
        </xdr:from>
        <xdr:to>
          <xdr:col>4</xdr:col>
          <xdr:colOff>175260</xdr:colOff>
          <xdr:row>70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2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rozvody ZTI a 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1242060</xdr:colOff>
          <xdr:row>69</xdr:row>
          <xdr:rowOff>0</xdr:rowOff>
        </xdr:from>
        <xdr:to>
          <xdr:col>4</xdr:col>
          <xdr:colOff>175260</xdr:colOff>
          <xdr:row>70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2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návrhu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69</xdr:row>
          <xdr:rowOff>0</xdr:rowOff>
        </xdr:from>
        <xdr:to>
          <xdr:col>4</xdr:col>
          <xdr:colOff>1203960</xdr:colOff>
          <xdr:row>70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2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vč. montáže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_CPD/1%20Interni/10_Interni/Sdruzeni/Clenove/Clenstvi/_uchazeci/Lindab/CPD_Prihlaska_Clen_Lind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řihláška"/>
      <sheetName val="Zařazení do kategorií"/>
      <sheetName val="Seznamy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sivnidomy.cz/prispevkovy-rad-cpd/f5414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9.xml"/><Relationship Id="rId21" Type="http://schemas.openxmlformats.org/officeDocument/2006/relationships/ctrlProp" Target="../ctrlProps/ctrlProp24.xml"/><Relationship Id="rId42" Type="http://schemas.openxmlformats.org/officeDocument/2006/relationships/ctrlProp" Target="../ctrlProps/ctrlProp45.xml"/><Relationship Id="rId47" Type="http://schemas.openxmlformats.org/officeDocument/2006/relationships/ctrlProp" Target="../ctrlProps/ctrlProp50.xml"/><Relationship Id="rId63" Type="http://schemas.openxmlformats.org/officeDocument/2006/relationships/ctrlProp" Target="../ctrlProps/ctrlProp66.xml"/><Relationship Id="rId68" Type="http://schemas.openxmlformats.org/officeDocument/2006/relationships/ctrlProp" Target="../ctrlProps/ctrlProp71.xml"/><Relationship Id="rId84" Type="http://schemas.openxmlformats.org/officeDocument/2006/relationships/ctrlProp" Target="../ctrlProps/ctrlProp87.xml"/><Relationship Id="rId89" Type="http://schemas.openxmlformats.org/officeDocument/2006/relationships/ctrlProp" Target="../ctrlProps/ctrlProp92.xml"/><Relationship Id="rId16" Type="http://schemas.openxmlformats.org/officeDocument/2006/relationships/ctrlProp" Target="../ctrlProps/ctrlProp19.xml"/><Relationship Id="rId11" Type="http://schemas.openxmlformats.org/officeDocument/2006/relationships/ctrlProp" Target="../ctrlProps/ctrlProp14.xml"/><Relationship Id="rId32" Type="http://schemas.openxmlformats.org/officeDocument/2006/relationships/ctrlProp" Target="../ctrlProps/ctrlProp35.xml"/><Relationship Id="rId37" Type="http://schemas.openxmlformats.org/officeDocument/2006/relationships/ctrlProp" Target="../ctrlProps/ctrlProp40.xml"/><Relationship Id="rId53" Type="http://schemas.openxmlformats.org/officeDocument/2006/relationships/ctrlProp" Target="../ctrlProps/ctrlProp56.xml"/><Relationship Id="rId58" Type="http://schemas.openxmlformats.org/officeDocument/2006/relationships/ctrlProp" Target="../ctrlProps/ctrlProp61.xml"/><Relationship Id="rId74" Type="http://schemas.openxmlformats.org/officeDocument/2006/relationships/ctrlProp" Target="../ctrlProps/ctrlProp77.xml"/><Relationship Id="rId79" Type="http://schemas.openxmlformats.org/officeDocument/2006/relationships/ctrlProp" Target="../ctrlProps/ctrlProp82.xml"/><Relationship Id="rId5" Type="http://schemas.openxmlformats.org/officeDocument/2006/relationships/vmlDrawing" Target="../drawings/vmlDrawing2.vml"/><Relationship Id="rId90" Type="http://schemas.openxmlformats.org/officeDocument/2006/relationships/ctrlProp" Target="../ctrlProps/ctrlProp93.xml"/><Relationship Id="rId95" Type="http://schemas.openxmlformats.org/officeDocument/2006/relationships/ctrlProp" Target="../ctrlProps/ctrlProp98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43" Type="http://schemas.openxmlformats.org/officeDocument/2006/relationships/ctrlProp" Target="../ctrlProps/ctrlProp46.xml"/><Relationship Id="rId48" Type="http://schemas.openxmlformats.org/officeDocument/2006/relationships/ctrlProp" Target="../ctrlProps/ctrlProp51.xml"/><Relationship Id="rId64" Type="http://schemas.openxmlformats.org/officeDocument/2006/relationships/ctrlProp" Target="../ctrlProps/ctrlProp67.xml"/><Relationship Id="rId69" Type="http://schemas.openxmlformats.org/officeDocument/2006/relationships/ctrlProp" Target="../ctrlProps/ctrlProp72.xml"/><Relationship Id="rId80" Type="http://schemas.openxmlformats.org/officeDocument/2006/relationships/ctrlProp" Target="../ctrlProps/ctrlProp83.xml"/><Relationship Id="rId85" Type="http://schemas.openxmlformats.org/officeDocument/2006/relationships/ctrlProp" Target="../ctrlProps/ctrlProp88.xml"/><Relationship Id="rId3" Type="http://schemas.openxmlformats.org/officeDocument/2006/relationships/printerSettings" Target="../printerSettings/printerSettings2.bin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5" Type="http://schemas.openxmlformats.org/officeDocument/2006/relationships/ctrlProp" Target="../ctrlProps/ctrlProp28.xml"/><Relationship Id="rId33" Type="http://schemas.openxmlformats.org/officeDocument/2006/relationships/ctrlProp" Target="../ctrlProps/ctrlProp36.xml"/><Relationship Id="rId38" Type="http://schemas.openxmlformats.org/officeDocument/2006/relationships/ctrlProp" Target="../ctrlProps/ctrlProp41.xml"/><Relationship Id="rId46" Type="http://schemas.openxmlformats.org/officeDocument/2006/relationships/ctrlProp" Target="../ctrlProps/ctrlProp49.xml"/><Relationship Id="rId59" Type="http://schemas.openxmlformats.org/officeDocument/2006/relationships/ctrlProp" Target="../ctrlProps/ctrlProp62.xml"/><Relationship Id="rId67" Type="http://schemas.openxmlformats.org/officeDocument/2006/relationships/ctrlProp" Target="../ctrlProps/ctrlProp70.xml"/><Relationship Id="rId20" Type="http://schemas.openxmlformats.org/officeDocument/2006/relationships/ctrlProp" Target="../ctrlProps/ctrlProp23.xml"/><Relationship Id="rId41" Type="http://schemas.openxmlformats.org/officeDocument/2006/relationships/ctrlProp" Target="../ctrlProps/ctrlProp44.xml"/><Relationship Id="rId54" Type="http://schemas.openxmlformats.org/officeDocument/2006/relationships/ctrlProp" Target="../ctrlProps/ctrlProp57.xml"/><Relationship Id="rId62" Type="http://schemas.openxmlformats.org/officeDocument/2006/relationships/ctrlProp" Target="../ctrlProps/ctrlProp65.xml"/><Relationship Id="rId70" Type="http://schemas.openxmlformats.org/officeDocument/2006/relationships/ctrlProp" Target="../ctrlProps/ctrlProp73.xml"/><Relationship Id="rId75" Type="http://schemas.openxmlformats.org/officeDocument/2006/relationships/ctrlProp" Target="../ctrlProps/ctrlProp78.xml"/><Relationship Id="rId83" Type="http://schemas.openxmlformats.org/officeDocument/2006/relationships/ctrlProp" Target="../ctrlProps/ctrlProp86.xml"/><Relationship Id="rId88" Type="http://schemas.openxmlformats.org/officeDocument/2006/relationships/ctrlProp" Target="../ctrlProps/ctrlProp91.xml"/><Relationship Id="rId91" Type="http://schemas.openxmlformats.org/officeDocument/2006/relationships/ctrlProp" Target="../ctrlProps/ctrlProp94.xml"/><Relationship Id="rId96" Type="http://schemas.openxmlformats.org/officeDocument/2006/relationships/ctrlProp" Target="../ctrlProps/ctrlProp99.xml"/><Relationship Id="rId1" Type="http://schemas.openxmlformats.org/officeDocument/2006/relationships/hyperlink" Target="http://apl.czso.cz/irsw/dotaz.jsp" TargetMode="External"/><Relationship Id="rId6" Type="http://schemas.openxmlformats.org/officeDocument/2006/relationships/ctrlProp" Target="../ctrlProps/ctrlProp9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36" Type="http://schemas.openxmlformats.org/officeDocument/2006/relationships/ctrlProp" Target="../ctrlProps/ctrlProp39.xml"/><Relationship Id="rId49" Type="http://schemas.openxmlformats.org/officeDocument/2006/relationships/ctrlProp" Target="../ctrlProps/ctrlProp52.xml"/><Relationship Id="rId57" Type="http://schemas.openxmlformats.org/officeDocument/2006/relationships/ctrlProp" Target="../ctrlProps/ctrlProp60.xml"/><Relationship Id="rId10" Type="http://schemas.openxmlformats.org/officeDocument/2006/relationships/ctrlProp" Target="../ctrlProps/ctrlProp13.xml"/><Relationship Id="rId31" Type="http://schemas.openxmlformats.org/officeDocument/2006/relationships/ctrlProp" Target="../ctrlProps/ctrlProp34.xml"/><Relationship Id="rId44" Type="http://schemas.openxmlformats.org/officeDocument/2006/relationships/ctrlProp" Target="../ctrlProps/ctrlProp47.xml"/><Relationship Id="rId52" Type="http://schemas.openxmlformats.org/officeDocument/2006/relationships/ctrlProp" Target="../ctrlProps/ctrlProp55.xml"/><Relationship Id="rId60" Type="http://schemas.openxmlformats.org/officeDocument/2006/relationships/ctrlProp" Target="../ctrlProps/ctrlProp63.xml"/><Relationship Id="rId65" Type="http://schemas.openxmlformats.org/officeDocument/2006/relationships/ctrlProp" Target="../ctrlProps/ctrlProp68.xml"/><Relationship Id="rId73" Type="http://schemas.openxmlformats.org/officeDocument/2006/relationships/ctrlProp" Target="../ctrlProps/ctrlProp76.xml"/><Relationship Id="rId78" Type="http://schemas.openxmlformats.org/officeDocument/2006/relationships/ctrlProp" Target="../ctrlProps/ctrlProp81.xml"/><Relationship Id="rId81" Type="http://schemas.openxmlformats.org/officeDocument/2006/relationships/ctrlProp" Target="../ctrlProps/ctrlProp84.xml"/><Relationship Id="rId86" Type="http://schemas.openxmlformats.org/officeDocument/2006/relationships/ctrlProp" Target="../ctrlProps/ctrlProp89.xml"/><Relationship Id="rId94" Type="http://schemas.openxmlformats.org/officeDocument/2006/relationships/ctrlProp" Target="../ctrlProps/ctrlProp97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2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9" Type="http://schemas.openxmlformats.org/officeDocument/2006/relationships/ctrlProp" Target="../ctrlProps/ctrlProp42.xml"/><Relationship Id="rId34" Type="http://schemas.openxmlformats.org/officeDocument/2006/relationships/ctrlProp" Target="../ctrlProps/ctrlProp37.xml"/><Relationship Id="rId50" Type="http://schemas.openxmlformats.org/officeDocument/2006/relationships/ctrlProp" Target="../ctrlProps/ctrlProp53.xml"/><Relationship Id="rId55" Type="http://schemas.openxmlformats.org/officeDocument/2006/relationships/ctrlProp" Target="../ctrlProps/ctrlProp58.xml"/><Relationship Id="rId76" Type="http://schemas.openxmlformats.org/officeDocument/2006/relationships/ctrlProp" Target="../ctrlProps/ctrlProp79.xml"/><Relationship Id="rId97" Type="http://schemas.openxmlformats.org/officeDocument/2006/relationships/ctrlProp" Target="../ctrlProps/ctrlProp100.xml"/><Relationship Id="rId7" Type="http://schemas.openxmlformats.org/officeDocument/2006/relationships/ctrlProp" Target="../ctrlProps/ctrlProp10.xml"/><Relationship Id="rId71" Type="http://schemas.openxmlformats.org/officeDocument/2006/relationships/ctrlProp" Target="../ctrlProps/ctrlProp74.xml"/><Relationship Id="rId92" Type="http://schemas.openxmlformats.org/officeDocument/2006/relationships/ctrlProp" Target="../ctrlProps/ctrlProp95.xml"/><Relationship Id="rId2" Type="http://schemas.openxmlformats.org/officeDocument/2006/relationships/hyperlink" Target="http://www.pasivnidomy.cz/" TargetMode="External"/><Relationship Id="rId29" Type="http://schemas.openxmlformats.org/officeDocument/2006/relationships/ctrlProp" Target="../ctrlProps/ctrlProp32.xml"/><Relationship Id="rId24" Type="http://schemas.openxmlformats.org/officeDocument/2006/relationships/ctrlProp" Target="../ctrlProps/ctrlProp27.xml"/><Relationship Id="rId40" Type="http://schemas.openxmlformats.org/officeDocument/2006/relationships/ctrlProp" Target="../ctrlProps/ctrlProp43.xml"/><Relationship Id="rId45" Type="http://schemas.openxmlformats.org/officeDocument/2006/relationships/ctrlProp" Target="../ctrlProps/ctrlProp48.xml"/><Relationship Id="rId66" Type="http://schemas.openxmlformats.org/officeDocument/2006/relationships/ctrlProp" Target="../ctrlProps/ctrlProp69.xml"/><Relationship Id="rId87" Type="http://schemas.openxmlformats.org/officeDocument/2006/relationships/ctrlProp" Target="../ctrlProps/ctrlProp90.xml"/><Relationship Id="rId61" Type="http://schemas.openxmlformats.org/officeDocument/2006/relationships/ctrlProp" Target="../ctrlProps/ctrlProp64.xml"/><Relationship Id="rId82" Type="http://schemas.openxmlformats.org/officeDocument/2006/relationships/ctrlProp" Target="../ctrlProps/ctrlProp85.xml"/><Relationship Id="rId19" Type="http://schemas.openxmlformats.org/officeDocument/2006/relationships/ctrlProp" Target="../ctrlProps/ctrlProp22.xml"/><Relationship Id="rId14" Type="http://schemas.openxmlformats.org/officeDocument/2006/relationships/ctrlProp" Target="../ctrlProps/ctrlProp17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56" Type="http://schemas.openxmlformats.org/officeDocument/2006/relationships/ctrlProp" Target="../ctrlProps/ctrlProp59.xml"/><Relationship Id="rId77" Type="http://schemas.openxmlformats.org/officeDocument/2006/relationships/ctrlProp" Target="../ctrlProps/ctrlProp80.xml"/><Relationship Id="rId8" Type="http://schemas.openxmlformats.org/officeDocument/2006/relationships/ctrlProp" Target="../ctrlProps/ctrlProp11.xml"/><Relationship Id="rId51" Type="http://schemas.openxmlformats.org/officeDocument/2006/relationships/ctrlProp" Target="../ctrlProps/ctrlProp54.xml"/><Relationship Id="rId72" Type="http://schemas.openxmlformats.org/officeDocument/2006/relationships/ctrlProp" Target="../ctrlProps/ctrlProp75.xml"/><Relationship Id="rId93" Type="http://schemas.openxmlformats.org/officeDocument/2006/relationships/ctrlProp" Target="../ctrlProps/ctrlProp9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pasivnidomy.cz/adresar-firem.html" TargetMode="External"/><Relationship Id="rId1" Type="http://schemas.openxmlformats.org/officeDocument/2006/relationships/hyperlink" Target="http://apl.czso.cz/irsw/dotaz.js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DAE85-51AE-4EB9-82A6-F10D7FFC0467}">
  <dimension ref="A4:C20"/>
  <sheetViews>
    <sheetView workbookViewId="0">
      <selection activeCell="A15" sqref="A15:C15"/>
    </sheetView>
  </sheetViews>
  <sheetFormatPr defaultRowHeight="14.4" x14ac:dyDescent="0.3"/>
  <cols>
    <col min="1" max="1" width="27.109375" customWidth="1"/>
    <col min="2" max="2" width="51.6640625" customWidth="1"/>
    <col min="3" max="3" width="17.6640625" customWidth="1"/>
  </cols>
  <sheetData>
    <row r="4" spans="1:3" ht="15.6" x14ac:dyDescent="0.3">
      <c r="A4" s="93" t="s">
        <v>0</v>
      </c>
      <c r="B4" s="93"/>
      <c r="C4" s="93"/>
    </row>
    <row r="5" spans="1:3" x14ac:dyDescent="0.3">
      <c r="A5" s="95"/>
      <c r="B5" s="96"/>
      <c r="C5" s="87" t="s">
        <v>1</v>
      </c>
    </row>
    <row r="6" spans="1:3" x14ac:dyDescent="0.3">
      <c r="A6" s="97" t="s">
        <v>2</v>
      </c>
      <c r="B6" s="98"/>
      <c r="C6" s="99"/>
    </row>
    <row r="7" spans="1:3" x14ac:dyDescent="0.3">
      <c r="A7" s="103" t="s">
        <v>3</v>
      </c>
      <c r="B7" s="85" t="s">
        <v>4</v>
      </c>
      <c r="C7" s="89" t="s">
        <v>5</v>
      </c>
    </row>
    <row r="8" spans="1:3" x14ac:dyDescent="0.3">
      <c r="A8" s="104"/>
      <c r="B8" s="85" t="s">
        <v>6</v>
      </c>
      <c r="C8" s="89" t="s">
        <v>5</v>
      </c>
    </row>
    <row r="9" spans="1:3" x14ac:dyDescent="0.3">
      <c r="A9" s="104"/>
      <c r="B9" s="85" t="s">
        <v>7</v>
      </c>
      <c r="C9" s="89" t="s">
        <v>5</v>
      </c>
    </row>
    <row r="10" spans="1:3" ht="28.8" x14ac:dyDescent="0.3">
      <c r="A10" s="105"/>
      <c r="B10" s="86" t="s">
        <v>150</v>
      </c>
      <c r="C10" s="89" t="s">
        <v>5</v>
      </c>
    </row>
    <row r="11" spans="1:3" x14ac:dyDescent="0.3">
      <c r="A11" s="100" t="s">
        <v>8</v>
      </c>
      <c r="B11" s="101"/>
      <c r="C11" s="102"/>
    </row>
    <row r="12" spans="1:3" x14ac:dyDescent="0.3">
      <c r="A12" s="90"/>
      <c r="B12" s="85" t="s">
        <v>9</v>
      </c>
      <c r="C12" s="89" t="s">
        <v>10</v>
      </c>
    </row>
    <row r="13" spans="1:3" x14ac:dyDescent="0.3">
      <c r="A13" s="91"/>
      <c r="B13" s="85" t="s">
        <v>11</v>
      </c>
      <c r="C13" s="89" t="s">
        <v>10</v>
      </c>
    </row>
    <row r="14" spans="1:3" x14ac:dyDescent="0.3">
      <c r="A14" s="92"/>
      <c r="B14" s="85" t="s">
        <v>12</v>
      </c>
      <c r="C14" s="89" t="s">
        <v>10</v>
      </c>
    </row>
    <row r="15" spans="1:3" x14ac:dyDescent="0.3">
      <c r="A15" s="100" t="s">
        <v>13</v>
      </c>
      <c r="B15" s="101"/>
      <c r="C15" s="102"/>
    </row>
    <row r="16" spans="1:3" x14ac:dyDescent="0.3">
      <c r="A16" s="90"/>
      <c r="B16" s="85" t="s">
        <v>14</v>
      </c>
      <c r="C16" s="89" t="s">
        <v>15</v>
      </c>
    </row>
    <row r="17" spans="1:3" x14ac:dyDescent="0.3">
      <c r="A17" s="91"/>
      <c r="B17" s="85" t="s">
        <v>12</v>
      </c>
      <c r="C17" s="89" t="s">
        <v>15</v>
      </c>
    </row>
    <row r="18" spans="1:3" x14ac:dyDescent="0.3">
      <c r="A18" s="92"/>
      <c r="B18" s="85" t="s">
        <v>16</v>
      </c>
      <c r="C18" s="89" t="s">
        <v>15</v>
      </c>
    </row>
    <row r="19" spans="1:3" x14ac:dyDescent="0.3">
      <c r="A19" s="88" t="s">
        <v>17</v>
      </c>
      <c r="B19" s="88"/>
      <c r="C19" s="89" t="s">
        <v>18</v>
      </c>
    </row>
    <row r="20" spans="1:3" x14ac:dyDescent="0.3">
      <c r="A20" s="94" t="s">
        <v>19</v>
      </c>
      <c r="B20" s="94"/>
      <c r="C20" s="89" t="s">
        <v>10</v>
      </c>
    </row>
  </sheetData>
  <mergeCells count="9">
    <mergeCell ref="A16:A18"/>
    <mergeCell ref="A4:C4"/>
    <mergeCell ref="A20:B20"/>
    <mergeCell ref="A5:B5"/>
    <mergeCell ref="A6:C6"/>
    <mergeCell ref="A11:C11"/>
    <mergeCell ref="A12:A14"/>
    <mergeCell ref="A7:A10"/>
    <mergeCell ref="A15:C1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J73"/>
  <sheetViews>
    <sheetView showGridLines="0" view="pageBreakPreview" zoomScale="110" zoomScaleNormal="100" zoomScaleSheetLayoutView="110" workbookViewId="0">
      <pane ySplit="2" topLeftCell="A3" activePane="bottomLeft" state="frozen"/>
      <selection activeCell="B1" sqref="B1"/>
      <selection pane="bottomLeft" activeCell="C25" sqref="C25:F25"/>
    </sheetView>
  </sheetViews>
  <sheetFormatPr defaultColWidth="9.109375" defaultRowHeight="13.8" x14ac:dyDescent="0.3"/>
  <cols>
    <col min="1" max="1" width="1.44140625" style="25" customWidth="1"/>
    <col min="2" max="2" width="17.6640625" style="25" customWidth="1"/>
    <col min="3" max="3" width="9.109375" style="25"/>
    <col min="4" max="4" width="5.44140625" style="25" customWidth="1"/>
    <col min="5" max="5" width="9.109375" style="25"/>
    <col min="6" max="6" width="45.6640625" style="25" customWidth="1"/>
    <col min="7" max="7" width="1.44140625" style="25" customWidth="1"/>
    <col min="8" max="16384" width="9.109375" style="25"/>
  </cols>
  <sheetData>
    <row r="1" spans="1:7" s="40" customFormat="1" ht="15" customHeight="1" x14ac:dyDescent="0.3">
      <c r="A1" s="37"/>
      <c r="B1" s="38" t="str">
        <f>B2</f>
        <v>Žádost o přijetí Člena Centra pasivního domu</v>
      </c>
      <c r="C1" s="37"/>
      <c r="D1" s="37"/>
      <c r="E1" s="37"/>
      <c r="F1" s="39" t="str">
        <f>"Společnost: "&amp;IF(ISBLANK(C5),"",C5)</f>
        <v xml:space="preserve">Společnost: </v>
      </c>
      <c r="G1" s="37"/>
    </row>
    <row r="2" spans="1:7" ht="24" customHeight="1" x14ac:dyDescent="0.3">
      <c r="A2" s="31"/>
      <c r="B2" s="23" t="s">
        <v>20</v>
      </c>
      <c r="C2" s="24"/>
      <c r="D2" s="24"/>
      <c r="E2" s="24"/>
      <c r="F2" s="24"/>
      <c r="G2" s="24"/>
    </row>
    <row r="3" spans="1:7" ht="30" customHeight="1" x14ac:dyDescent="0.3">
      <c r="A3" s="31"/>
      <c r="B3" s="119" t="s">
        <v>21</v>
      </c>
      <c r="C3" s="119"/>
      <c r="D3" s="119"/>
      <c r="E3" s="119"/>
      <c r="F3" s="119"/>
      <c r="G3" s="24"/>
    </row>
    <row r="4" spans="1:7" ht="19.5" customHeight="1" x14ac:dyDescent="0.3">
      <c r="A4" s="31"/>
      <c r="B4" s="8" t="s">
        <v>22</v>
      </c>
      <c r="C4" s="26"/>
      <c r="D4" s="26"/>
      <c r="E4" s="26"/>
      <c r="F4" s="26"/>
      <c r="G4" s="24"/>
    </row>
    <row r="5" spans="1:7" ht="18" customHeight="1" x14ac:dyDescent="0.3">
      <c r="A5" s="24"/>
      <c r="B5" s="6" t="s">
        <v>23</v>
      </c>
      <c r="C5" s="120"/>
      <c r="D5" s="120"/>
      <c r="E5" s="120"/>
      <c r="F5" s="120"/>
      <c r="G5" s="24"/>
    </row>
    <row r="6" spans="1:7" ht="18" customHeight="1" x14ac:dyDescent="0.3">
      <c r="A6" s="24"/>
      <c r="B6" s="27" t="s">
        <v>24</v>
      </c>
      <c r="C6" s="113"/>
      <c r="D6" s="113"/>
      <c r="E6" s="113"/>
      <c r="F6" s="113"/>
      <c r="G6" s="24"/>
    </row>
    <row r="7" spans="1:7" ht="18" customHeight="1" x14ac:dyDescent="0.3">
      <c r="A7" s="24"/>
      <c r="B7" s="27" t="s">
        <v>25</v>
      </c>
      <c r="C7" s="113"/>
      <c r="D7" s="113"/>
      <c r="E7" s="36" t="s">
        <v>26</v>
      </c>
      <c r="F7" s="33"/>
      <c r="G7" s="24"/>
    </row>
    <row r="8" spans="1:7" ht="18" customHeight="1" x14ac:dyDescent="0.3">
      <c r="A8" s="24"/>
      <c r="B8" s="27" t="s">
        <v>27</v>
      </c>
      <c r="C8" s="106" t="s">
        <v>28</v>
      </c>
      <c r="D8" s="106"/>
      <c r="E8" s="106"/>
      <c r="F8" s="106"/>
      <c r="G8" s="24"/>
    </row>
    <row r="9" spans="1:7" ht="18" customHeight="1" x14ac:dyDescent="0.3">
      <c r="A9" s="24"/>
      <c r="B9" s="27" t="s">
        <v>29</v>
      </c>
      <c r="C9" s="113"/>
      <c r="D9" s="113"/>
      <c r="E9" s="36" t="s">
        <v>30</v>
      </c>
      <c r="F9" s="33"/>
      <c r="G9" s="24"/>
    </row>
    <row r="10" spans="1:7" ht="18" customHeight="1" x14ac:dyDescent="0.3">
      <c r="A10" s="24"/>
      <c r="B10" s="27" t="s">
        <v>31</v>
      </c>
      <c r="C10" s="106"/>
      <c r="D10" s="106"/>
      <c r="E10" s="106"/>
      <c r="F10" s="106"/>
      <c r="G10" s="24"/>
    </row>
    <row r="11" spans="1:7" ht="18" customHeight="1" x14ac:dyDescent="0.3">
      <c r="A11" s="24"/>
      <c r="B11" s="28" t="s">
        <v>32</v>
      </c>
      <c r="C11" s="4"/>
      <c r="D11" s="4"/>
      <c r="E11" s="4"/>
      <c r="F11" s="4"/>
      <c r="G11" s="24"/>
    </row>
    <row r="12" spans="1:7" ht="18" customHeight="1" x14ac:dyDescent="0.3">
      <c r="A12" s="24"/>
      <c r="B12" s="27" t="s">
        <v>33</v>
      </c>
      <c r="C12" s="106"/>
      <c r="D12" s="106"/>
      <c r="E12" s="106"/>
      <c r="F12" s="106"/>
      <c r="G12" s="24"/>
    </row>
    <row r="13" spans="1:7" ht="18" customHeight="1" x14ac:dyDescent="0.3">
      <c r="A13" s="24"/>
      <c r="B13" s="27" t="s">
        <v>34</v>
      </c>
      <c r="C13" s="111"/>
      <c r="D13" s="111"/>
      <c r="E13" s="111"/>
      <c r="F13" s="111"/>
      <c r="G13" s="24"/>
    </row>
    <row r="14" spans="1:7" ht="19.5" customHeight="1" x14ac:dyDescent="0.3">
      <c r="A14" s="31"/>
      <c r="B14" s="47" t="s">
        <v>35</v>
      </c>
      <c r="C14" s="48"/>
      <c r="D14" s="48"/>
      <c r="E14" s="48"/>
      <c r="F14" s="48"/>
      <c r="G14" s="24"/>
    </row>
    <row r="15" spans="1:7" ht="18" customHeight="1" x14ac:dyDescent="0.3">
      <c r="A15" s="24"/>
      <c r="B15" s="27" t="s">
        <v>24</v>
      </c>
      <c r="C15" s="113"/>
      <c r="D15" s="113"/>
      <c r="E15" s="113"/>
      <c r="F15" s="113"/>
      <c r="G15" s="24"/>
    </row>
    <row r="16" spans="1:7" ht="18" customHeight="1" x14ac:dyDescent="0.3">
      <c r="A16" s="24"/>
      <c r="B16" s="27" t="s">
        <v>25</v>
      </c>
      <c r="C16" s="113"/>
      <c r="D16" s="113"/>
      <c r="E16" s="36" t="s">
        <v>26</v>
      </c>
      <c r="F16" s="33"/>
      <c r="G16" s="24"/>
    </row>
    <row r="17" spans="1:10" ht="18" customHeight="1" x14ac:dyDescent="0.3">
      <c r="A17" s="24"/>
      <c r="B17" s="27" t="s">
        <v>27</v>
      </c>
      <c r="C17" s="106"/>
      <c r="D17" s="106"/>
      <c r="E17" s="106"/>
      <c r="F17" s="106"/>
      <c r="G17" s="24"/>
    </row>
    <row r="18" spans="1:10" ht="19.5" customHeight="1" x14ac:dyDescent="0.3">
      <c r="A18" s="31"/>
      <c r="B18" s="47" t="s">
        <v>36</v>
      </c>
      <c r="C18" s="48"/>
      <c r="D18" s="48"/>
      <c r="E18" s="48"/>
      <c r="F18" s="48"/>
      <c r="G18" s="24"/>
      <c r="I18" s="2"/>
      <c r="J18" s="2"/>
    </row>
    <row r="19" spans="1:10" ht="18" customHeight="1" x14ac:dyDescent="0.3">
      <c r="A19" s="24"/>
      <c r="B19" s="6" t="s">
        <v>37</v>
      </c>
      <c r="C19" s="4"/>
      <c r="D19" s="4"/>
      <c r="E19" s="4"/>
      <c r="F19" s="4"/>
      <c r="G19" s="24"/>
      <c r="I19" s="2"/>
      <c r="J19" s="2"/>
    </row>
    <row r="20" spans="1:10" ht="18" customHeight="1" x14ac:dyDescent="0.3">
      <c r="A20" s="24"/>
      <c r="B20" s="27" t="s">
        <v>33</v>
      </c>
      <c r="C20" s="106"/>
      <c r="D20" s="106"/>
      <c r="E20" s="106"/>
      <c r="F20" s="106"/>
      <c r="G20" s="24"/>
      <c r="I20" s="2"/>
      <c r="J20" s="2"/>
    </row>
    <row r="21" spans="1:10" ht="18" customHeight="1" x14ac:dyDescent="0.3">
      <c r="A21" s="24"/>
      <c r="B21" s="27" t="s">
        <v>34</v>
      </c>
      <c r="C21" s="113"/>
      <c r="D21" s="113"/>
      <c r="E21" s="113"/>
      <c r="F21" s="113"/>
      <c r="G21" s="24"/>
      <c r="I21" s="2"/>
      <c r="J21" s="2"/>
    </row>
    <row r="22" spans="1:10" ht="18" customHeight="1" x14ac:dyDescent="0.3">
      <c r="A22" s="24"/>
      <c r="B22" s="27" t="s">
        <v>38</v>
      </c>
      <c r="C22" s="107"/>
      <c r="D22" s="107"/>
      <c r="E22" s="107"/>
      <c r="F22" s="107"/>
      <c r="G22" s="24"/>
      <c r="I22" s="2" t="s">
        <v>39</v>
      </c>
      <c r="J22" s="2"/>
    </row>
    <row r="23" spans="1:10" ht="18" customHeight="1" x14ac:dyDescent="0.3">
      <c r="A23" s="24"/>
      <c r="B23" s="27" t="s">
        <v>40</v>
      </c>
      <c r="C23" s="113"/>
      <c r="D23" s="113"/>
      <c r="E23" s="113"/>
      <c r="F23" s="113"/>
      <c r="G23" s="24"/>
      <c r="I23" s="2" t="s">
        <v>153</v>
      </c>
      <c r="J23" s="2"/>
    </row>
    <row r="24" spans="1:10" ht="18" customHeight="1" x14ac:dyDescent="0.3">
      <c r="A24" s="24"/>
      <c r="B24" s="6" t="s">
        <v>41</v>
      </c>
      <c r="C24" s="29"/>
      <c r="D24" s="29"/>
      <c r="E24" s="29"/>
      <c r="F24" s="29"/>
      <c r="G24" s="24"/>
      <c r="I24" s="2"/>
      <c r="J24" s="2"/>
    </row>
    <row r="25" spans="1:10" ht="18" customHeight="1" x14ac:dyDescent="0.3">
      <c r="A25" s="24"/>
      <c r="B25" s="27" t="s">
        <v>33</v>
      </c>
      <c r="C25" s="106"/>
      <c r="D25" s="106"/>
      <c r="E25" s="106"/>
      <c r="F25" s="106"/>
      <c r="G25" s="24"/>
    </row>
    <row r="26" spans="1:10" ht="18" customHeight="1" x14ac:dyDescent="0.3">
      <c r="A26" s="24"/>
      <c r="B26" s="27" t="s">
        <v>34</v>
      </c>
      <c r="C26" s="106"/>
      <c r="D26" s="106"/>
      <c r="E26" s="106"/>
      <c r="F26" s="106"/>
      <c r="G26" s="24"/>
      <c r="I26" s="2"/>
      <c r="J26" s="2"/>
    </row>
    <row r="27" spans="1:10" ht="18" customHeight="1" x14ac:dyDescent="0.3">
      <c r="A27" s="24"/>
      <c r="B27" s="27" t="s">
        <v>38</v>
      </c>
      <c r="C27" s="107"/>
      <c r="D27" s="107"/>
      <c r="E27" s="107"/>
      <c r="F27" s="107"/>
      <c r="G27" s="24"/>
      <c r="I27" s="2" t="s">
        <v>39</v>
      </c>
      <c r="J27" s="2"/>
    </row>
    <row r="28" spans="1:10" ht="18" customHeight="1" x14ac:dyDescent="0.3">
      <c r="A28" s="24"/>
      <c r="B28" s="27" t="s">
        <v>40</v>
      </c>
      <c r="C28" s="106"/>
      <c r="D28" s="106"/>
      <c r="E28" s="106"/>
      <c r="F28" s="106"/>
      <c r="G28" s="24"/>
      <c r="I28" s="2" t="s">
        <v>153</v>
      </c>
      <c r="J28" s="2"/>
    </row>
    <row r="29" spans="1:10" ht="18" customHeight="1" x14ac:dyDescent="0.3">
      <c r="A29" s="24"/>
      <c r="B29" s="6" t="s">
        <v>42</v>
      </c>
      <c r="C29" s="29"/>
      <c r="D29" s="29"/>
      <c r="E29" s="29"/>
      <c r="F29" s="29"/>
      <c r="G29" s="24"/>
    </row>
    <row r="30" spans="1:10" ht="18" customHeight="1" x14ac:dyDescent="0.3">
      <c r="A30" s="24"/>
      <c r="B30" s="27" t="s">
        <v>33</v>
      </c>
      <c r="C30" s="106"/>
      <c r="D30" s="106"/>
      <c r="E30" s="106"/>
      <c r="F30" s="106"/>
      <c r="G30" s="24"/>
    </row>
    <row r="31" spans="1:10" ht="18" customHeight="1" x14ac:dyDescent="0.3">
      <c r="A31" s="24"/>
      <c r="B31" s="27" t="s">
        <v>34</v>
      </c>
      <c r="C31" s="106"/>
      <c r="D31" s="106"/>
      <c r="E31" s="106"/>
      <c r="F31" s="106"/>
      <c r="G31" s="24"/>
      <c r="I31" s="2"/>
      <c r="J31" s="2"/>
    </row>
    <row r="32" spans="1:10" ht="18" customHeight="1" x14ac:dyDescent="0.3">
      <c r="A32" s="24"/>
      <c r="B32" s="27" t="s">
        <v>38</v>
      </c>
      <c r="C32" s="107"/>
      <c r="D32" s="107"/>
      <c r="E32" s="107"/>
      <c r="F32" s="107"/>
      <c r="G32" s="24"/>
      <c r="I32" s="2" t="s">
        <v>39</v>
      </c>
      <c r="J32" s="2"/>
    </row>
    <row r="33" spans="1:10" ht="18" customHeight="1" x14ac:dyDescent="0.3">
      <c r="A33" s="24"/>
      <c r="B33" s="27" t="s">
        <v>40</v>
      </c>
      <c r="C33" s="111"/>
      <c r="D33" s="111"/>
      <c r="E33" s="111"/>
      <c r="F33" s="111"/>
      <c r="G33" s="24"/>
      <c r="I33" s="2" t="s">
        <v>153</v>
      </c>
      <c r="J33" s="2"/>
    </row>
    <row r="34" spans="1:10" ht="19.5" customHeight="1" x14ac:dyDescent="0.3">
      <c r="A34" s="31"/>
      <c r="B34" s="8" t="s">
        <v>43</v>
      </c>
      <c r="C34" s="30"/>
      <c r="D34" s="30"/>
      <c r="E34" s="30"/>
      <c r="F34" s="30"/>
      <c r="G34" s="24"/>
      <c r="I34" s="2"/>
    </row>
    <row r="35" spans="1:10" ht="19.5" customHeight="1" x14ac:dyDescent="0.3">
      <c r="A35" s="31"/>
      <c r="B35" s="110" t="s">
        <v>44</v>
      </c>
      <c r="C35" s="110"/>
      <c r="D35" s="110"/>
      <c r="E35" s="27"/>
      <c r="F35" s="45" t="str">
        <f>"Výše členského příspěvku (bez DPH): "&amp;TEXT('Zařazení do kategorií'!F4,"# ##0 Kč")</f>
        <v>Výše členského příspěvku (bez DPH): 0 Kč</v>
      </c>
      <c r="G35" s="24"/>
      <c r="I35" s="2"/>
    </row>
    <row r="36" spans="1:10" ht="33" customHeight="1" x14ac:dyDescent="0.3">
      <c r="A36" s="24"/>
      <c r="B36" s="108" t="s">
        <v>45</v>
      </c>
      <c r="C36" s="108"/>
      <c r="D36" s="108"/>
      <c r="E36" s="108"/>
      <c r="F36" s="108"/>
      <c r="G36" s="24"/>
    </row>
    <row r="37" spans="1:10" ht="19.5" customHeight="1" x14ac:dyDescent="0.3">
      <c r="A37" s="24"/>
      <c r="B37" s="108" t="s">
        <v>46</v>
      </c>
      <c r="C37" s="108"/>
      <c r="D37" s="108"/>
      <c r="E37" s="108"/>
      <c r="F37" s="108"/>
      <c r="G37" s="24"/>
      <c r="I37" s="84" t="s">
        <v>47</v>
      </c>
    </row>
    <row r="38" spans="1:10" ht="19.5" customHeight="1" x14ac:dyDescent="0.3">
      <c r="A38" s="31"/>
      <c r="B38" s="8" t="s">
        <v>48</v>
      </c>
      <c r="C38" s="30"/>
      <c r="D38" s="30"/>
      <c r="E38" s="30"/>
      <c r="F38" s="30"/>
      <c r="G38" s="24"/>
    </row>
    <row r="39" spans="1:10" ht="18" customHeight="1" x14ac:dyDescent="0.3">
      <c r="A39" s="24"/>
      <c r="B39" s="6" t="s">
        <v>49</v>
      </c>
      <c r="C39" s="29"/>
      <c r="D39" s="29"/>
      <c r="E39" s="29"/>
      <c r="F39" s="29"/>
      <c r="G39" s="24"/>
    </row>
    <row r="40" spans="1:10" ht="18" customHeight="1" x14ac:dyDescent="0.3">
      <c r="A40" s="24"/>
      <c r="B40" s="29" t="s">
        <v>50</v>
      </c>
      <c r="C40" s="106"/>
      <c r="D40" s="106"/>
      <c r="E40" s="106"/>
      <c r="F40" s="106"/>
      <c r="G40" s="24"/>
    </row>
    <row r="41" spans="1:10" ht="18" customHeight="1" x14ac:dyDescent="0.3">
      <c r="A41" s="24"/>
      <c r="B41" s="29" t="s">
        <v>51</v>
      </c>
      <c r="C41" s="106"/>
      <c r="D41" s="106"/>
      <c r="E41" s="106"/>
      <c r="F41" s="106"/>
      <c r="G41" s="24"/>
    </row>
    <row r="42" spans="1:10" ht="18" customHeight="1" x14ac:dyDescent="0.3">
      <c r="A42" s="24"/>
      <c r="B42" s="29" t="s">
        <v>52</v>
      </c>
      <c r="C42" s="106"/>
      <c r="D42" s="106"/>
      <c r="E42" s="106"/>
      <c r="F42" s="106"/>
      <c r="G42" s="24"/>
    </row>
    <row r="43" spans="1:10" ht="40.5" customHeight="1" x14ac:dyDescent="0.3">
      <c r="A43" s="24"/>
      <c r="B43" s="29" t="s">
        <v>53</v>
      </c>
      <c r="C43" s="109"/>
      <c r="D43" s="109"/>
      <c r="E43" s="109"/>
      <c r="F43" s="109"/>
      <c r="G43" s="24"/>
    </row>
    <row r="44" spans="1:10" ht="18" customHeight="1" x14ac:dyDescent="0.3">
      <c r="A44" s="24"/>
      <c r="B44" s="4" t="s">
        <v>54</v>
      </c>
      <c r="C44" s="29"/>
      <c r="D44" s="29"/>
      <c r="E44" s="29"/>
      <c r="F44" s="29"/>
      <c r="G44" s="24"/>
    </row>
    <row r="45" spans="1:10" ht="18" customHeight="1" x14ac:dyDescent="0.3">
      <c r="A45" s="24"/>
      <c r="B45" s="29" t="s">
        <v>50</v>
      </c>
      <c r="C45" s="106"/>
      <c r="D45" s="106"/>
      <c r="E45" s="106"/>
      <c r="F45" s="106"/>
      <c r="G45" s="24"/>
    </row>
    <row r="46" spans="1:10" ht="18" customHeight="1" x14ac:dyDescent="0.3">
      <c r="A46" s="24"/>
      <c r="B46" s="29" t="s">
        <v>51</v>
      </c>
      <c r="C46" s="106"/>
      <c r="D46" s="106"/>
      <c r="E46" s="106"/>
      <c r="F46" s="106"/>
      <c r="G46" s="24"/>
    </row>
    <row r="47" spans="1:10" ht="18" customHeight="1" x14ac:dyDescent="0.3">
      <c r="A47" s="24"/>
      <c r="B47" s="29" t="s">
        <v>52</v>
      </c>
      <c r="C47" s="106"/>
      <c r="D47" s="106"/>
      <c r="E47" s="106"/>
      <c r="F47" s="106"/>
      <c r="G47" s="24"/>
    </row>
    <row r="48" spans="1:10" ht="40.5" customHeight="1" x14ac:dyDescent="0.3">
      <c r="A48" s="24"/>
      <c r="B48" s="29" t="s">
        <v>53</v>
      </c>
      <c r="C48" s="109"/>
      <c r="D48" s="109"/>
      <c r="E48" s="109"/>
      <c r="F48" s="109"/>
      <c r="G48" s="24"/>
    </row>
    <row r="49" spans="1:7" ht="7.5" customHeight="1" x14ac:dyDescent="0.3">
      <c r="A49" s="24"/>
      <c r="B49" s="41"/>
      <c r="C49" s="41"/>
      <c r="D49" s="41"/>
      <c r="E49" s="41"/>
      <c r="F49" s="41"/>
      <c r="G49" s="24"/>
    </row>
    <row r="50" spans="1:7" ht="18" customHeight="1" x14ac:dyDescent="0.3">
      <c r="A50" s="24"/>
      <c r="B50" s="28" t="s">
        <v>55</v>
      </c>
      <c r="C50" s="29"/>
      <c r="D50" s="29"/>
      <c r="E50" s="29"/>
      <c r="F50" s="29"/>
      <c r="G50" s="24"/>
    </row>
    <row r="51" spans="1:7" ht="18" customHeight="1" x14ac:dyDescent="0.3">
      <c r="A51" s="24"/>
      <c r="B51" s="29" t="s">
        <v>56</v>
      </c>
      <c r="C51" s="106"/>
      <c r="D51" s="106"/>
      <c r="E51" s="106"/>
      <c r="F51" s="106"/>
      <c r="G51" s="24"/>
    </row>
    <row r="52" spans="1:7" ht="18" customHeight="1" x14ac:dyDescent="0.3">
      <c r="A52" s="24"/>
      <c r="B52" s="29" t="s">
        <v>57</v>
      </c>
      <c r="C52" s="113"/>
      <c r="D52" s="113"/>
      <c r="E52" s="113"/>
      <c r="F52" s="113"/>
      <c r="G52" s="24"/>
    </row>
    <row r="53" spans="1:7" ht="7.5" customHeight="1" x14ac:dyDescent="0.3">
      <c r="A53" s="24"/>
      <c r="B53" s="41"/>
      <c r="C53" s="32"/>
      <c r="D53" s="32"/>
      <c r="E53" s="32"/>
      <c r="F53" s="32"/>
      <c r="G53" s="24"/>
    </row>
    <row r="54" spans="1:7" ht="18" customHeight="1" x14ac:dyDescent="0.3">
      <c r="A54" s="24"/>
      <c r="B54" s="28" t="s">
        <v>58</v>
      </c>
      <c r="C54" s="29"/>
      <c r="D54" s="4"/>
      <c r="E54" s="4"/>
      <c r="F54" s="4"/>
      <c r="G54" s="24"/>
    </row>
    <row r="55" spans="1:7" ht="18.75" customHeight="1" x14ac:dyDescent="0.3">
      <c r="A55" s="24"/>
      <c r="B55" s="46"/>
      <c r="C55" s="41"/>
      <c r="D55" s="32"/>
      <c r="E55" s="32"/>
      <c r="F55" s="32"/>
      <c r="G55" s="24"/>
    </row>
    <row r="56" spans="1:7" ht="18" customHeight="1" x14ac:dyDescent="0.3">
      <c r="A56" s="24"/>
      <c r="B56" s="4" t="s">
        <v>151</v>
      </c>
      <c r="C56" s="4"/>
      <c r="D56" s="4"/>
      <c r="E56" s="4"/>
      <c r="F56" s="4"/>
      <c r="G56" s="24"/>
    </row>
    <row r="57" spans="1:7" ht="105" customHeight="1" x14ac:dyDescent="0.3">
      <c r="A57" s="24"/>
      <c r="B57" s="115"/>
      <c r="C57" s="116"/>
      <c r="D57" s="116"/>
      <c r="E57" s="116"/>
      <c r="F57" s="117"/>
      <c r="G57" s="24"/>
    </row>
    <row r="58" spans="1:7" ht="18" customHeight="1" x14ac:dyDescent="0.3">
      <c r="A58" s="24"/>
      <c r="B58" s="4" t="s">
        <v>59</v>
      </c>
      <c r="C58" s="4"/>
      <c r="D58" s="4"/>
      <c r="E58" s="4"/>
      <c r="F58" s="4"/>
      <c r="G58" s="24"/>
    </row>
    <row r="59" spans="1:7" ht="105" customHeight="1" x14ac:dyDescent="0.3">
      <c r="A59" s="24"/>
      <c r="B59" s="115"/>
      <c r="C59" s="116"/>
      <c r="D59" s="116"/>
      <c r="E59" s="116"/>
      <c r="F59" s="117"/>
      <c r="G59" s="24"/>
    </row>
    <row r="60" spans="1:7" ht="18" customHeight="1" x14ac:dyDescent="0.3">
      <c r="A60" s="24"/>
      <c r="B60" s="4" t="s">
        <v>60</v>
      </c>
      <c r="C60" s="4"/>
      <c r="D60" s="4"/>
      <c r="E60" s="4"/>
      <c r="F60" s="4"/>
      <c r="G60" s="24"/>
    </row>
    <row r="61" spans="1:7" ht="105" customHeight="1" x14ac:dyDescent="0.3">
      <c r="A61" s="24"/>
      <c r="B61" s="115"/>
      <c r="C61" s="116"/>
      <c r="D61" s="116"/>
      <c r="E61" s="116"/>
      <c r="F61" s="117"/>
      <c r="G61" s="24"/>
    </row>
    <row r="62" spans="1:7" ht="7.5" customHeight="1" x14ac:dyDescent="0.3">
      <c r="A62" s="24"/>
      <c r="B62" s="4"/>
      <c r="C62" s="4"/>
      <c r="D62" s="4"/>
      <c r="E62" s="4"/>
      <c r="F62" s="4"/>
      <c r="G62" s="24"/>
    </row>
    <row r="63" spans="1:7" ht="35.25" customHeight="1" x14ac:dyDescent="0.3">
      <c r="A63" s="24"/>
      <c r="B63" s="114" t="s">
        <v>152</v>
      </c>
      <c r="C63" s="114"/>
      <c r="D63" s="114"/>
      <c r="E63" s="114"/>
      <c r="F63" s="114"/>
      <c r="G63" s="24"/>
    </row>
    <row r="64" spans="1:7" ht="18" customHeight="1" x14ac:dyDescent="0.3">
      <c r="A64" s="24"/>
      <c r="B64" s="4" t="s">
        <v>61</v>
      </c>
      <c r="C64" s="4"/>
      <c r="D64" s="4"/>
      <c r="E64" s="4"/>
      <c r="F64" s="4"/>
      <c r="G64" s="24"/>
    </row>
    <row r="65" spans="1:7" ht="18" customHeight="1" x14ac:dyDescent="0.3">
      <c r="A65" s="24"/>
      <c r="B65" s="108" t="s">
        <v>62</v>
      </c>
      <c r="C65" s="108"/>
      <c r="D65" s="108"/>
      <c r="E65" s="108"/>
      <c r="F65" s="108"/>
      <c r="G65" s="24"/>
    </row>
    <row r="66" spans="1:7" ht="18" customHeight="1" x14ac:dyDescent="0.3">
      <c r="A66" s="24"/>
      <c r="B66" s="108" t="s">
        <v>63</v>
      </c>
      <c r="C66" s="108"/>
      <c r="D66" s="108"/>
      <c r="E66" s="108"/>
      <c r="F66" s="108"/>
      <c r="G66" s="24"/>
    </row>
    <row r="67" spans="1:7" ht="36" customHeight="1" x14ac:dyDescent="0.3">
      <c r="A67" s="24"/>
      <c r="B67" s="108" t="s">
        <v>64</v>
      </c>
      <c r="C67" s="108"/>
      <c r="D67" s="108"/>
      <c r="E67" s="108"/>
      <c r="F67" s="108"/>
      <c r="G67" s="24"/>
    </row>
    <row r="68" spans="1:7" ht="36" customHeight="1" x14ac:dyDescent="0.3">
      <c r="A68" s="24"/>
      <c r="B68" s="108" t="s">
        <v>65</v>
      </c>
      <c r="C68" s="108"/>
      <c r="D68" s="108"/>
      <c r="E68" s="108"/>
      <c r="F68" s="108"/>
      <c r="G68" s="24"/>
    </row>
    <row r="69" spans="1:7" ht="17.25" customHeight="1" x14ac:dyDescent="0.3">
      <c r="A69" s="24"/>
      <c r="B69" s="118" t="str">
        <f>IF('Zařazení do kategorií'!F4=0,"!!! Vyberte prosím obory činností, materiály a výrobky na listu Zařazení do kategorií !!!","")</f>
        <v>!!! Vyberte prosím obory činností, materiály a výrobky na listu Zařazení do kategorií !!!</v>
      </c>
      <c r="C69" s="118"/>
      <c r="D69" s="118"/>
      <c r="E69" s="118"/>
      <c r="F69" s="118"/>
      <c r="G69" s="24"/>
    </row>
    <row r="70" spans="1:7" ht="18" customHeight="1" x14ac:dyDescent="0.3">
      <c r="A70" s="24"/>
      <c r="B70" s="4" t="s">
        <v>66</v>
      </c>
      <c r="C70" s="106"/>
      <c r="D70" s="106"/>
      <c r="E70" s="106"/>
      <c r="F70" s="106"/>
      <c r="G70" s="24"/>
    </row>
    <row r="71" spans="1:7" ht="18" customHeight="1" x14ac:dyDescent="0.3">
      <c r="A71" s="24"/>
      <c r="B71" s="4" t="s">
        <v>52</v>
      </c>
      <c r="C71" s="112"/>
      <c r="D71" s="112"/>
      <c r="E71" s="112"/>
      <c r="F71" s="112"/>
      <c r="G71" s="24"/>
    </row>
    <row r="72" spans="1:7" ht="7.5" customHeight="1" x14ac:dyDescent="0.3">
      <c r="A72" s="24"/>
      <c r="B72" s="4"/>
      <c r="C72" s="4"/>
      <c r="D72" s="4"/>
      <c r="E72" s="4"/>
      <c r="F72" s="4"/>
      <c r="G72" s="24"/>
    </row>
    <row r="73" spans="1:7" x14ac:dyDescent="0.3">
      <c r="B73" s="2"/>
      <c r="C73" s="2"/>
      <c r="D73" s="2"/>
      <c r="E73" s="2"/>
      <c r="F73" s="2"/>
    </row>
  </sheetData>
  <sheetProtection selectLockedCells="1"/>
  <mergeCells count="48">
    <mergeCell ref="B3:F3"/>
    <mergeCell ref="C20:F20"/>
    <mergeCell ref="C21:F21"/>
    <mergeCell ref="C22:F22"/>
    <mergeCell ref="C23:F23"/>
    <mergeCell ref="C6:F6"/>
    <mergeCell ref="C9:D9"/>
    <mergeCell ref="C7:D7"/>
    <mergeCell ref="C15:F15"/>
    <mergeCell ref="C16:D16"/>
    <mergeCell ref="C17:F17"/>
    <mergeCell ref="C8:F8"/>
    <mergeCell ref="C12:F12"/>
    <mergeCell ref="C13:F13"/>
    <mergeCell ref="C10:F10"/>
    <mergeCell ref="C5:F5"/>
    <mergeCell ref="B68:F68"/>
    <mergeCell ref="C70:F70"/>
    <mergeCell ref="C71:F71"/>
    <mergeCell ref="C46:F46"/>
    <mergeCell ref="C47:F47"/>
    <mergeCell ref="C48:F48"/>
    <mergeCell ref="C51:F51"/>
    <mergeCell ref="C52:F52"/>
    <mergeCell ref="B63:F63"/>
    <mergeCell ref="B57:F57"/>
    <mergeCell ref="B59:F59"/>
    <mergeCell ref="B61:F61"/>
    <mergeCell ref="B65:F65"/>
    <mergeCell ref="B66:F66"/>
    <mergeCell ref="B67:F67"/>
    <mergeCell ref="B69:F69"/>
    <mergeCell ref="C25:F25"/>
    <mergeCell ref="C26:F26"/>
    <mergeCell ref="C27:F27"/>
    <mergeCell ref="B37:F37"/>
    <mergeCell ref="C45:F45"/>
    <mergeCell ref="C40:F40"/>
    <mergeCell ref="C41:F41"/>
    <mergeCell ref="C42:F42"/>
    <mergeCell ref="C43:F43"/>
    <mergeCell ref="C28:F28"/>
    <mergeCell ref="B36:F36"/>
    <mergeCell ref="B35:D35"/>
    <mergeCell ref="C33:F33"/>
    <mergeCell ref="C30:F30"/>
    <mergeCell ref="C31:F31"/>
    <mergeCell ref="C32:F32"/>
  </mergeCells>
  <conditionalFormatting sqref="A2:A4">
    <cfRule type="cellIs" dxfId="41" priority="23" operator="equal">
      <formula>TRUE</formula>
    </cfRule>
  </conditionalFormatting>
  <conditionalFormatting sqref="A38">
    <cfRule type="cellIs" dxfId="40" priority="22" operator="equal">
      <formula>TRUE</formula>
    </cfRule>
  </conditionalFormatting>
  <conditionalFormatting sqref="A38:G68 A15:G17 A2:G4 A70:G103 A69:B69 G69 A6:G13 A5:C5 G5 A19:G33">
    <cfRule type="expression" dxfId="39" priority="25">
      <formula>AND(ISBLANK(A2)=TRUE,CELL("zámek",A2)=0)</formula>
    </cfRule>
  </conditionalFormatting>
  <conditionalFormatting sqref="A34:A35">
    <cfRule type="cellIs" dxfId="38" priority="18" operator="equal">
      <formula>TRUE</formula>
    </cfRule>
  </conditionalFormatting>
  <conditionalFormatting sqref="A34:G34 A36:B37 A35 G35:G37">
    <cfRule type="expression" dxfId="37" priority="19">
      <formula>AND(ISBLANK(A34)=TRUE,CELL("zámek",A34)=0)</formula>
    </cfRule>
  </conditionalFormatting>
  <conditionalFormatting sqref="B35 E35:F35">
    <cfRule type="expression" dxfId="36" priority="17">
      <formula>AND(ISBLANK(B35)=TRUE,CELL("zámek",B35)=0)</formula>
    </cfRule>
  </conditionalFormatting>
  <conditionalFormatting sqref="A14">
    <cfRule type="cellIs" dxfId="35" priority="13" operator="equal">
      <formula>TRUE</formula>
    </cfRule>
  </conditionalFormatting>
  <conditionalFormatting sqref="A14:G14">
    <cfRule type="expression" dxfId="34" priority="14">
      <formula>AND(ISBLANK(A14)=TRUE,CELL("zámek",A14)=0)</formula>
    </cfRule>
  </conditionalFormatting>
  <conditionalFormatting sqref="A18">
    <cfRule type="cellIs" dxfId="33" priority="11" operator="equal">
      <formula>TRUE</formula>
    </cfRule>
  </conditionalFormatting>
  <conditionalFormatting sqref="A18:G18">
    <cfRule type="expression" dxfId="32" priority="12">
      <formula>AND(ISBLANK(A18)=TRUE,CELL("zámek",A18)=0)</formula>
    </cfRule>
  </conditionalFormatting>
  <conditionalFormatting sqref="B69:F69">
    <cfRule type="containsText" dxfId="31" priority="10" operator="containsText" text="vyberte">
      <formula>NOT(ISERROR(SEARCH("vyberte",B69)))</formula>
    </cfRule>
  </conditionalFormatting>
  <dataValidations count="2">
    <dataValidation type="textLength" errorStyle="warning" operator="lessThan" allowBlank="1" showInputMessage="1" showErrorMessage="1" errorTitle="Příliš dlouhý text" error="Text je delší než 650 znaků." sqref="B57:F57 B59:F59 B61:F61" xr:uid="{00000000-0002-0000-0100-000000000000}">
      <formula1>650</formula1>
    </dataValidation>
    <dataValidation type="date" errorStyle="warning" operator="greaterThan" allowBlank="1" showInputMessage="1" showErrorMessage="1" errorTitle="Chybné datum" error="Zadané datum je v minulosti." sqref="C71:F71" xr:uid="{00000000-0002-0000-0100-000001000000}">
      <formula1>TODAY()-1</formula1>
    </dataValidation>
  </dataValidations>
  <hyperlinks>
    <hyperlink ref="B35" location="'Zařazení do kategorií'!A1" display="Výběr zde" xr:uid="{00000000-0004-0000-0100-000000000000}"/>
    <hyperlink ref="I37" r:id="rId1" xr:uid="{00000000-0004-0000-0100-000001000000}"/>
    <hyperlink ref="B69:F69" location="'Zařazení do kategorií'!A1" display="'Zařazení do kategorií'!A1" xr:uid="{00000000-0004-0000-0100-000002000000}"/>
  </hyperlinks>
  <pageMargins left="0.59055118110236227" right="0.59055118110236227" top="0.39370078740157483" bottom="0.39370078740157483" header="0" footer="0.19685039370078741"/>
  <pageSetup paperSize="9" scale="94" orientation="portrait" r:id="rId2"/>
  <headerFooter alignWithMargins="0">
    <oddFooter>&amp;R&amp;"Arial,Obyčejné"&amp;8Stránka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53</xdr:row>
                    <xdr:rowOff>0</xdr:rowOff>
                  </from>
                  <to>
                    <xdr:col>5</xdr:col>
                    <xdr:colOff>2019300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53</xdr:row>
                    <xdr:rowOff>213360</xdr:rowOff>
                  </from>
                  <to>
                    <xdr:col>5</xdr:col>
                    <xdr:colOff>2019300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 altText="">
                <anchor moveWithCells="1">
                  <from>
                    <xdr:col>5</xdr:col>
                    <xdr:colOff>1127760</xdr:colOff>
                    <xdr:row>21</xdr:row>
                    <xdr:rowOff>213360</xdr:rowOff>
                  </from>
                  <to>
                    <xdr:col>5</xdr:col>
                    <xdr:colOff>3032760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 altText="">
                <anchor moveWithCells="1">
                  <from>
                    <xdr:col>5</xdr:col>
                    <xdr:colOff>1127760</xdr:colOff>
                    <xdr:row>20</xdr:row>
                    <xdr:rowOff>213360</xdr:rowOff>
                  </from>
                  <to>
                    <xdr:col>5</xdr:col>
                    <xdr:colOff>3032760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 altText="">
                <anchor moveWithCells="1">
                  <from>
                    <xdr:col>5</xdr:col>
                    <xdr:colOff>1127760</xdr:colOff>
                    <xdr:row>26</xdr:row>
                    <xdr:rowOff>213360</xdr:rowOff>
                  </from>
                  <to>
                    <xdr:col>5</xdr:col>
                    <xdr:colOff>3032760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 altText="">
                <anchor moveWithCells="1">
                  <from>
                    <xdr:col>5</xdr:col>
                    <xdr:colOff>1127760</xdr:colOff>
                    <xdr:row>25</xdr:row>
                    <xdr:rowOff>213360</xdr:rowOff>
                  </from>
                  <to>
                    <xdr:col>5</xdr:col>
                    <xdr:colOff>3032760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 altText="">
                <anchor moveWithCells="1">
                  <from>
                    <xdr:col>5</xdr:col>
                    <xdr:colOff>1127760</xdr:colOff>
                    <xdr:row>31</xdr:row>
                    <xdr:rowOff>213360</xdr:rowOff>
                  </from>
                  <to>
                    <xdr:col>5</xdr:col>
                    <xdr:colOff>3032760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 altText="">
                <anchor moveWithCells="1">
                  <from>
                    <xdr:col>5</xdr:col>
                    <xdr:colOff>1127760</xdr:colOff>
                    <xdr:row>30</xdr:row>
                    <xdr:rowOff>213360</xdr:rowOff>
                  </from>
                  <to>
                    <xdr:col>5</xdr:col>
                    <xdr:colOff>3032760</xdr:colOff>
                    <xdr:row>32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/>
  <dimension ref="A1:I77"/>
  <sheetViews>
    <sheetView showGridLines="0" tabSelected="1" view="pageBreakPreview" topLeftCell="B1" zoomScaleNormal="100" zoomScaleSheetLayoutView="100" workbookViewId="0">
      <pane ySplit="4" topLeftCell="A5" activePane="bottomLeft" state="frozen"/>
      <selection activeCell="B1" sqref="B1"/>
      <selection pane="bottomLeft" activeCell="I5" sqref="I5"/>
    </sheetView>
  </sheetViews>
  <sheetFormatPr defaultColWidth="9.109375" defaultRowHeight="19.5" customHeight="1" x14ac:dyDescent="0.3"/>
  <cols>
    <col min="1" max="1" width="9.109375" style="3" hidden="1" customWidth="1"/>
    <col min="2" max="2" width="1.44140625" style="44" customWidth="1"/>
    <col min="3" max="3" width="20.44140625" style="2" customWidth="1"/>
    <col min="4" max="4" width="31.44140625" style="2" customWidth="1"/>
    <col min="5" max="5" width="18.6640625" style="2" customWidth="1"/>
    <col min="6" max="6" width="16.44140625" style="22" customWidth="1"/>
    <col min="7" max="7" width="1.44140625" style="2" customWidth="1"/>
    <col min="8" max="16384" width="9.109375" style="2"/>
  </cols>
  <sheetData>
    <row r="1" spans="1:9" s="40" customFormat="1" ht="15" customHeight="1" x14ac:dyDescent="0.3">
      <c r="A1" s="37"/>
      <c r="B1" s="38"/>
      <c r="C1" s="38" t="str">
        <f>C2</f>
        <v>Příloha k Žádosti o přijetí Člena Centra pasivního domu</v>
      </c>
      <c r="D1" s="37"/>
      <c r="E1" s="37"/>
      <c r="F1" s="39" t="str">
        <f>"Společnost: "&amp;D3</f>
        <v xml:space="preserve">Společnost: </v>
      </c>
      <c r="G1" s="37"/>
    </row>
    <row r="2" spans="1:9" ht="27.75" customHeight="1" x14ac:dyDescent="0.3">
      <c r="B2" s="42"/>
      <c r="C2" s="23" t="s">
        <v>67</v>
      </c>
      <c r="D2" s="4"/>
      <c r="E2" s="4"/>
      <c r="F2" s="5"/>
      <c r="G2" s="4"/>
    </row>
    <row r="3" spans="1:9" ht="19.5" customHeight="1" thickBot="1" x14ac:dyDescent="0.35">
      <c r="B3" s="42"/>
      <c r="C3" s="6" t="s">
        <v>68</v>
      </c>
      <c r="D3" s="122" t="str">
        <f>IF(ISBLANK(Přihláška!C5),"",Přihláška!C5)</f>
        <v/>
      </c>
      <c r="E3" s="122"/>
      <c r="F3" s="122"/>
      <c r="G3" s="4"/>
    </row>
    <row r="4" spans="1:9" ht="19.5" customHeight="1" thickBot="1" x14ac:dyDescent="0.35">
      <c r="A4" s="3">
        <v>1</v>
      </c>
      <c r="B4" s="42"/>
      <c r="C4" s="6" t="s">
        <v>69</v>
      </c>
      <c r="D4" s="4"/>
      <c r="E4" s="35" t="s">
        <v>70</v>
      </c>
      <c r="F4" s="34">
        <f>F7+F28+F55</f>
        <v>0</v>
      </c>
      <c r="G4" s="4"/>
    </row>
    <row r="5" spans="1:9" ht="33.75" customHeight="1" x14ac:dyDescent="0.3">
      <c r="B5" s="42"/>
      <c r="C5" s="114" t="s">
        <v>71</v>
      </c>
      <c r="D5" s="114"/>
      <c r="E5" s="114"/>
      <c r="F5" s="114"/>
      <c r="G5" s="4"/>
      <c r="I5" s="83" t="s">
        <v>72</v>
      </c>
    </row>
    <row r="6" spans="1:9" ht="33.75" customHeight="1" thickBot="1" x14ac:dyDescent="0.35">
      <c r="B6" s="42"/>
      <c r="C6" s="121" t="s">
        <v>45</v>
      </c>
      <c r="D6" s="121"/>
      <c r="E6" s="121"/>
      <c r="F6" s="121"/>
      <c r="G6" s="4"/>
      <c r="I6" s="83" t="s">
        <v>73</v>
      </c>
    </row>
    <row r="7" spans="1:9" ht="19.5" customHeight="1" thickBot="1" x14ac:dyDescent="0.35">
      <c r="A7" s="7" t="b">
        <f>OR(A8:A27)</f>
        <v>0</v>
      </c>
      <c r="B7" s="42"/>
      <c r="C7" s="8" t="s">
        <v>74</v>
      </c>
      <c r="D7" s="9"/>
      <c r="E7" s="9"/>
      <c r="F7" s="10">
        <f>IF(A7,IF(OR(A28:A76),Seznamy!$C$10,VLOOKUP($A$4,Seznamy!$A$3:$E$8,3,0)),0)*1.15</f>
        <v>0</v>
      </c>
      <c r="G7" s="4"/>
    </row>
    <row r="8" spans="1:9" ht="19.5" customHeight="1" x14ac:dyDescent="0.3">
      <c r="A8" s="11"/>
      <c r="B8" s="43"/>
      <c r="C8" s="47" t="s">
        <v>75</v>
      </c>
      <c r="D8" s="47"/>
      <c r="E8" s="47"/>
      <c r="F8" s="47"/>
      <c r="G8" s="4"/>
    </row>
    <row r="9" spans="1:9" ht="19.5" customHeight="1" x14ac:dyDescent="0.3">
      <c r="A9" s="3" t="b">
        <v>0</v>
      </c>
      <c r="B9" s="42"/>
      <c r="C9" s="12"/>
      <c r="D9" s="12"/>
      <c r="E9" s="12"/>
      <c r="F9" s="13"/>
      <c r="G9" s="4"/>
    </row>
    <row r="10" spans="1:9" ht="19.5" customHeight="1" x14ac:dyDescent="0.3">
      <c r="A10" s="3" t="b">
        <v>0</v>
      </c>
      <c r="B10" s="42"/>
      <c r="C10" s="12"/>
      <c r="D10" s="12"/>
      <c r="E10" s="12"/>
      <c r="F10" s="13"/>
      <c r="G10" s="4"/>
    </row>
    <row r="11" spans="1:9" ht="19.5" customHeight="1" x14ac:dyDescent="0.3">
      <c r="A11" s="3" t="b">
        <v>0</v>
      </c>
      <c r="B11" s="42"/>
      <c r="C11" s="12"/>
      <c r="D11" s="12"/>
      <c r="E11" s="12"/>
      <c r="F11" s="13"/>
      <c r="G11" s="4"/>
    </row>
    <row r="12" spans="1:9" ht="19.5" customHeight="1" x14ac:dyDescent="0.3">
      <c r="A12" s="3" t="b">
        <v>0</v>
      </c>
      <c r="B12" s="42"/>
      <c r="C12" s="12"/>
      <c r="D12" s="12"/>
      <c r="E12" s="12"/>
      <c r="F12" s="13"/>
      <c r="G12" s="4"/>
    </row>
    <row r="13" spans="1:9" ht="19.5" customHeight="1" x14ac:dyDescent="0.3">
      <c r="A13" s="3" t="b">
        <v>0</v>
      </c>
      <c r="B13" s="42"/>
      <c r="C13" s="12"/>
      <c r="D13" s="12"/>
      <c r="E13" s="12"/>
      <c r="F13" s="13"/>
      <c r="G13" s="4"/>
    </row>
    <row r="14" spans="1:9" ht="19.5" customHeight="1" x14ac:dyDescent="0.3">
      <c r="A14" s="3" t="b">
        <v>0</v>
      </c>
      <c r="B14" s="42"/>
      <c r="C14" s="12"/>
      <c r="D14" s="12"/>
      <c r="E14" s="12"/>
      <c r="F14" s="13"/>
      <c r="G14" s="4"/>
    </row>
    <row r="15" spans="1:9" ht="19.5" customHeight="1" x14ac:dyDescent="0.3">
      <c r="A15" s="3" t="b">
        <v>0</v>
      </c>
      <c r="B15" s="42"/>
      <c r="C15" s="12"/>
      <c r="D15" s="12"/>
      <c r="E15" s="12"/>
      <c r="F15" s="13"/>
      <c r="G15" s="4"/>
    </row>
    <row r="16" spans="1:9" ht="19.5" customHeight="1" x14ac:dyDescent="0.3">
      <c r="A16" s="3" t="b">
        <v>0</v>
      </c>
      <c r="B16" s="42"/>
      <c r="C16" s="12"/>
      <c r="D16" s="12"/>
      <c r="E16" s="12"/>
      <c r="F16" s="13"/>
      <c r="G16" s="4"/>
    </row>
    <row r="17" spans="1:7" ht="19.5" customHeight="1" x14ac:dyDescent="0.3">
      <c r="A17" s="3" t="b">
        <v>0</v>
      </c>
      <c r="B17" s="42"/>
      <c r="C17" s="12"/>
      <c r="D17" s="12"/>
      <c r="E17" s="12"/>
      <c r="F17" s="13"/>
      <c r="G17" s="4"/>
    </row>
    <row r="18" spans="1:7" ht="19.5" customHeight="1" x14ac:dyDescent="0.3">
      <c r="A18" s="3" t="b">
        <v>0</v>
      </c>
      <c r="B18" s="42"/>
      <c r="C18" s="12"/>
      <c r="D18" s="12"/>
      <c r="E18" s="12"/>
      <c r="F18" s="13"/>
      <c r="G18" s="4"/>
    </row>
    <row r="19" spans="1:7" ht="19.5" customHeight="1" x14ac:dyDescent="0.3">
      <c r="A19" s="3" t="b">
        <v>0</v>
      </c>
      <c r="B19" s="42"/>
      <c r="C19" s="12"/>
      <c r="D19" s="12"/>
      <c r="E19" s="12"/>
      <c r="F19" s="13"/>
      <c r="G19" s="4"/>
    </row>
    <row r="20" spans="1:7" ht="19.5" customHeight="1" x14ac:dyDescent="0.3">
      <c r="A20" s="3" t="b">
        <v>0</v>
      </c>
      <c r="B20" s="42"/>
      <c r="C20" s="12"/>
      <c r="D20" s="12"/>
      <c r="E20" s="12"/>
      <c r="F20" s="13"/>
      <c r="G20" s="4"/>
    </row>
    <row r="21" spans="1:7" ht="19.5" customHeight="1" x14ac:dyDescent="0.3">
      <c r="A21" s="3" t="b">
        <v>0</v>
      </c>
      <c r="B21" s="42"/>
      <c r="C21" s="12"/>
      <c r="D21" s="12"/>
      <c r="E21" s="12"/>
      <c r="F21" s="13"/>
      <c r="G21" s="4"/>
    </row>
    <row r="22" spans="1:7" ht="19.5" customHeight="1" x14ac:dyDescent="0.3">
      <c r="A22" s="3" t="b">
        <v>0</v>
      </c>
      <c r="B22" s="42"/>
      <c r="C22" s="12"/>
      <c r="D22" s="12"/>
      <c r="E22" s="12"/>
      <c r="F22" s="13"/>
      <c r="G22" s="4"/>
    </row>
    <row r="23" spans="1:7" ht="19.5" customHeight="1" x14ac:dyDescent="0.3">
      <c r="B23" s="42"/>
      <c r="C23" s="47" t="s">
        <v>76</v>
      </c>
      <c r="D23" s="47"/>
      <c r="E23" s="47"/>
      <c r="F23" s="47"/>
      <c r="G23" s="4"/>
    </row>
    <row r="24" spans="1:7" ht="19.5" customHeight="1" x14ac:dyDescent="0.3">
      <c r="A24" s="3" t="b">
        <v>0</v>
      </c>
      <c r="B24" s="42"/>
      <c r="C24" s="12"/>
      <c r="D24" s="12"/>
      <c r="E24" s="12"/>
      <c r="F24" s="13"/>
      <c r="G24" s="4"/>
    </row>
    <row r="25" spans="1:7" ht="19.5" customHeight="1" x14ac:dyDescent="0.3">
      <c r="A25" s="3" t="b">
        <v>0</v>
      </c>
      <c r="B25" s="42"/>
      <c r="C25" s="12"/>
      <c r="D25" s="12"/>
      <c r="E25" s="12"/>
      <c r="F25" s="13"/>
      <c r="G25" s="4"/>
    </row>
    <row r="26" spans="1:7" ht="19.5" customHeight="1" x14ac:dyDescent="0.3">
      <c r="A26" s="3" t="b">
        <v>0</v>
      </c>
      <c r="B26" s="42"/>
      <c r="C26" s="12"/>
      <c r="D26" s="12"/>
      <c r="E26" s="12"/>
      <c r="F26" s="13"/>
      <c r="G26" s="4"/>
    </row>
    <row r="27" spans="1:7" ht="19.5" customHeight="1" x14ac:dyDescent="0.3">
      <c r="A27" s="3" t="b">
        <v>0</v>
      </c>
      <c r="B27" s="42"/>
      <c r="C27" s="14"/>
      <c r="D27" s="14"/>
      <c r="E27" s="14"/>
      <c r="F27" s="15"/>
      <c r="G27" s="4"/>
    </row>
    <row r="28" spans="1:7" ht="19.5" customHeight="1" thickBot="1" x14ac:dyDescent="0.35">
      <c r="B28" s="42"/>
      <c r="C28" s="16" t="s">
        <v>77</v>
      </c>
      <c r="D28" s="17"/>
      <c r="E28" s="17"/>
      <c r="F28" s="18">
        <f>F29+F34</f>
        <v>0</v>
      </c>
      <c r="G28" s="4"/>
    </row>
    <row r="29" spans="1:7" ht="19.5" customHeight="1" thickBot="1" x14ac:dyDescent="0.35">
      <c r="A29" s="7" t="b">
        <f>OR(A30:A33)</f>
        <v>0</v>
      </c>
      <c r="B29" s="43"/>
      <c r="C29" s="49" t="s">
        <v>78</v>
      </c>
      <c r="D29" s="50"/>
      <c r="E29" s="50"/>
      <c r="F29" s="51">
        <f>IF(A29,VLOOKUP($A$4,Seznamy!$A$3:$E$8,4,0),0)*1.15</f>
        <v>0</v>
      </c>
      <c r="G29" s="4"/>
    </row>
    <row r="30" spans="1:7" ht="19.5" customHeight="1" x14ac:dyDescent="0.3">
      <c r="A30" s="3" t="b">
        <v>0</v>
      </c>
      <c r="B30" s="42"/>
      <c r="C30" s="12"/>
      <c r="D30" s="12"/>
      <c r="E30" s="12"/>
      <c r="F30" s="13"/>
      <c r="G30" s="4"/>
    </row>
    <row r="31" spans="1:7" ht="19.5" customHeight="1" x14ac:dyDescent="0.3">
      <c r="A31" s="3" t="b">
        <v>0</v>
      </c>
      <c r="B31" s="42"/>
      <c r="C31" s="12"/>
      <c r="D31" s="12"/>
      <c r="E31" s="12"/>
      <c r="F31" s="13"/>
      <c r="G31" s="4"/>
    </row>
    <row r="32" spans="1:7" ht="19.5" customHeight="1" x14ac:dyDescent="0.3">
      <c r="A32" s="3" t="b">
        <v>0</v>
      </c>
      <c r="B32" s="42"/>
      <c r="C32" s="12"/>
      <c r="D32" s="12"/>
      <c r="E32" s="12"/>
      <c r="F32" s="13"/>
      <c r="G32" s="4"/>
    </row>
    <row r="33" spans="1:7" ht="19.5" customHeight="1" thickBot="1" x14ac:dyDescent="0.35">
      <c r="A33" s="3" t="b">
        <v>0</v>
      </c>
      <c r="B33" s="42"/>
      <c r="C33" s="12"/>
      <c r="D33" s="12"/>
      <c r="E33" s="12"/>
      <c r="F33" s="13"/>
      <c r="G33" s="4"/>
    </row>
    <row r="34" spans="1:7" ht="19.5" customHeight="1" thickBot="1" x14ac:dyDescent="0.35">
      <c r="A34" s="7" t="b">
        <f>OR(A35:A54)</f>
        <v>0</v>
      </c>
      <c r="B34" s="43"/>
      <c r="C34" s="52" t="s">
        <v>79</v>
      </c>
      <c r="D34" s="53"/>
      <c r="E34" s="53"/>
      <c r="F34" s="54">
        <f>IF(OR(A34:A54),IF(SUM(F7,F29,F56,F73)&gt;0,COUNTIF(A35:A54,"pravda")*Seznamy!C12,Seznamy!C11+MAX((COUNTIF(A35:A54,"pravda")-Seznamy!C13)*Seznamy!C12,0)),0)*1.15</f>
        <v>0</v>
      </c>
      <c r="G34" s="4"/>
    </row>
    <row r="35" spans="1:7" ht="19.5" customHeight="1" x14ac:dyDescent="0.3">
      <c r="A35" s="11"/>
      <c r="B35" s="43"/>
      <c r="C35" s="55" t="s">
        <v>80</v>
      </c>
      <c r="D35" s="56"/>
      <c r="E35" s="56"/>
      <c r="F35" s="57"/>
      <c r="G35" s="4"/>
    </row>
    <row r="36" spans="1:7" ht="19.5" customHeight="1" x14ac:dyDescent="0.3">
      <c r="A36" s="3" t="b">
        <v>0</v>
      </c>
      <c r="B36" s="42"/>
      <c r="C36" s="12"/>
      <c r="D36" s="12"/>
      <c r="E36" s="12"/>
      <c r="F36" s="13"/>
      <c r="G36" s="4"/>
    </row>
    <row r="37" spans="1:7" ht="19.5" customHeight="1" x14ac:dyDescent="0.3">
      <c r="A37" s="3" t="b">
        <v>0</v>
      </c>
      <c r="B37" s="42"/>
      <c r="C37" s="12"/>
      <c r="D37" s="12"/>
      <c r="E37" s="12"/>
      <c r="F37" s="13"/>
      <c r="G37" s="4"/>
    </row>
    <row r="38" spans="1:7" ht="19.5" customHeight="1" x14ac:dyDescent="0.3">
      <c r="A38" s="3" t="b">
        <v>0</v>
      </c>
      <c r="B38" s="42"/>
      <c r="C38" s="12"/>
      <c r="D38" s="12"/>
      <c r="E38" s="12"/>
      <c r="F38" s="13"/>
      <c r="G38" s="4"/>
    </row>
    <row r="39" spans="1:7" ht="19.5" customHeight="1" x14ac:dyDescent="0.3">
      <c r="A39" s="3" t="b">
        <v>0</v>
      </c>
      <c r="B39" s="42"/>
      <c r="C39" s="12"/>
      <c r="D39" s="12"/>
      <c r="E39" s="12"/>
      <c r="F39" s="13"/>
      <c r="G39" s="4"/>
    </row>
    <row r="40" spans="1:7" ht="19.5" customHeight="1" x14ac:dyDescent="0.3">
      <c r="A40" s="3" t="b">
        <v>0</v>
      </c>
      <c r="B40" s="42"/>
      <c r="C40" s="12"/>
      <c r="D40" s="12"/>
      <c r="E40" s="12"/>
      <c r="F40" s="13"/>
      <c r="G40" s="4"/>
    </row>
    <row r="41" spans="1:7" ht="19.5" customHeight="1" x14ac:dyDescent="0.3">
      <c r="A41" s="3" t="b">
        <v>0</v>
      </c>
      <c r="B41" s="42"/>
      <c r="C41" s="12"/>
      <c r="D41" s="12"/>
      <c r="E41" s="12"/>
      <c r="F41" s="13"/>
      <c r="G41" s="4"/>
    </row>
    <row r="42" spans="1:7" ht="19.5" customHeight="1" x14ac:dyDescent="0.3">
      <c r="A42" s="3" t="b">
        <v>0</v>
      </c>
      <c r="B42" s="42"/>
      <c r="C42" s="12"/>
      <c r="D42" s="12"/>
      <c r="E42" s="12"/>
      <c r="F42" s="13"/>
      <c r="G42" s="4"/>
    </row>
    <row r="43" spans="1:7" ht="19.5" customHeight="1" x14ac:dyDescent="0.3">
      <c r="A43" s="3" t="b">
        <v>0</v>
      </c>
      <c r="B43" s="42"/>
      <c r="C43" s="12"/>
      <c r="D43" s="12"/>
      <c r="E43" s="12"/>
      <c r="F43" s="13"/>
      <c r="G43" s="4"/>
    </row>
    <row r="44" spans="1:7" ht="19.5" customHeight="1" x14ac:dyDescent="0.3">
      <c r="A44" s="3" t="b">
        <v>0</v>
      </c>
      <c r="B44" s="42"/>
      <c r="C44" s="12"/>
      <c r="D44" s="12"/>
      <c r="E44" s="12"/>
      <c r="F44" s="13"/>
      <c r="G44" s="4"/>
    </row>
    <row r="45" spans="1:7" ht="19.5" customHeight="1" x14ac:dyDescent="0.3">
      <c r="A45" s="3" t="b">
        <v>0</v>
      </c>
      <c r="B45" s="42"/>
      <c r="C45" s="12"/>
      <c r="D45" s="12"/>
      <c r="E45" s="12"/>
      <c r="F45" s="13"/>
      <c r="G45" s="4"/>
    </row>
    <row r="46" spans="1:7" ht="19.5" customHeight="1" x14ac:dyDescent="0.3">
      <c r="A46" s="11"/>
      <c r="B46" s="43"/>
      <c r="C46" s="55" t="s">
        <v>81</v>
      </c>
      <c r="D46" s="56"/>
      <c r="E46" s="56"/>
      <c r="F46" s="57"/>
      <c r="G46" s="4"/>
    </row>
    <row r="47" spans="1:7" ht="19.5" customHeight="1" x14ac:dyDescent="0.3">
      <c r="A47" s="3" t="b">
        <v>0</v>
      </c>
      <c r="B47" s="42"/>
      <c r="C47" s="12"/>
      <c r="D47" s="12"/>
      <c r="E47" s="12"/>
      <c r="F47" s="13"/>
      <c r="G47" s="4"/>
    </row>
    <row r="48" spans="1:7" ht="19.5" customHeight="1" x14ac:dyDescent="0.3">
      <c r="A48" s="3" t="b">
        <v>0</v>
      </c>
      <c r="B48" s="42"/>
      <c r="C48" s="12"/>
      <c r="D48" s="12"/>
      <c r="E48" s="12"/>
      <c r="F48" s="13"/>
      <c r="G48" s="4"/>
    </row>
    <row r="49" spans="1:7" ht="19.5" customHeight="1" x14ac:dyDescent="0.3">
      <c r="A49" s="3" t="b">
        <v>0</v>
      </c>
      <c r="B49" s="42"/>
      <c r="C49" s="12"/>
      <c r="D49" s="12"/>
      <c r="E49" s="12"/>
      <c r="F49" s="13"/>
      <c r="G49" s="4"/>
    </row>
    <row r="50" spans="1:7" ht="19.5" customHeight="1" x14ac:dyDescent="0.3">
      <c r="A50" s="3" t="b">
        <v>0</v>
      </c>
      <c r="B50" s="42"/>
      <c r="C50" s="12"/>
      <c r="D50" s="12"/>
      <c r="E50" s="12"/>
      <c r="F50" s="13"/>
      <c r="G50" s="4"/>
    </row>
    <row r="51" spans="1:7" ht="19.5" customHeight="1" x14ac:dyDescent="0.3">
      <c r="A51" s="3" t="b">
        <v>0</v>
      </c>
      <c r="B51" s="42"/>
      <c r="C51" s="12"/>
      <c r="D51" s="12"/>
      <c r="E51" s="12"/>
      <c r="F51" s="13"/>
      <c r="G51" s="4"/>
    </row>
    <row r="52" spans="1:7" ht="19.5" customHeight="1" x14ac:dyDescent="0.3">
      <c r="A52" s="3" t="b">
        <v>0</v>
      </c>
      <c r="B52" s="42"/>
      <c r="C52" s="14"/>
      <c r="D52" s="14"/>
      <c r="E52" s="14"/>
      <c r="F52" s="15"/>
      <c r="G52" s="4"/>
    </row>
    <row r="53" spans="1:7" ht="19.5" customHeight="1" x14ac:dyDescent="0.3">
      <c r="A53" s="3" t="b">
        <v>0</v>
      </c>
      <c r="B53" s="42"/>
      <c r="C53" s="12"/>
      <c r="D53" s="12"/>
      <c r="E53" s="12"/>
      <c r="F53" s="13"/>
      <c r="G53" s="4"/>
    </row>
    <row r="54" spans="1:7" ht="19.5" customHeight="1" x14ac:dyDescent="0.3">
      <c r="A54" s="3" t="b">
        <v>0</v>
      </c>
      <c r="B54" s="42"/>
      <c r="C54" s="14"/>
      <c r="D54" s="14"/>
      <c r="E54" s="14"/>
      <c r="F54" s="15"/>
      <c r="G54" s="4"/>
    </row>
    <row r="55" spans="1:7" ht="19.5" customHeight="1" thickBot="1" x14ac:dyDescent="0.35">
      <c r="B55" s="42"/>
      <c r="C55" s="19" t="s">
        <v>82</v>
      </c>
      <c r="D55" s="20"/>
      <c r="E55" s="20"/>
      <c r="F55" s="21">
        <f>F56+F73</f>
        <v>0</v>
      </c>
      <c r="G55" s="4"/>
    </row>
    <row r="56" spans="1:7" ht="19.5" customHeight="1" thickBot="1" x14ac:dyDescent="0.35">
      <c r="A56" s="7" t="b">
        <f>OR(A57:A72)</f>
        <v>0</v>
      </c>
      <c r="B56" s="43"/>
      <c r="C56" s="61" t="s">
        <v>83</v>
      </c>
      <c r="D56" s="62"/>
      <c r="E56" s="62"/>
      <c r="F56" s="63">
        <f>IF(A56,IF(A29,VLOOKUP($A$4,Seznamy!$A$3:$E$8,5,0)*Seznamy!C15,VLOOKUP($A$4,Seznamy!$A$3:$E$8,5,0)),0)*1.15</f>
        <v>0</v>
      </c>
      <c r="G56" s="4"/>
    </row>
    <row r="57" spans="1:7" ht="19.5" customHeight="1" x14ac:dyDescent="0.3">
      <c r="A57" s="3" t="b">
        <v>0</v>
      </c>
      <c r="B57" s="42"/>
      <c r="C57" s="12"/>
      <c r="D57" s="12"/>
      <c r="E57" s="12"/>
      <c r="F57" s="13"/>
      <c r="G57" s="4"/>
    </row>
    <row r="58" spans="1:7" ht="19.5" customHeight="1" x14ac:dyDescent="0.3">
      <c r="A58" s="3" t="b">
        <v>0</v>
      </c>
      <c r="B58" s="42"/>
      <c r="C58" s="12"/>
      <c r="D58" s="12"/>
      <c r="E58" s="12"/>
      <c r="F58" s="13"/>
      <c r="G58" s="4"/>
    </row>
    <row r="59" spans="1:7" ht="19.5" customHeight="1" x14ac:dyDescent="0.3">
      <c r="A59" s="3" t="b">
        <v>0</v>
      </c>
      <c r="B59" s="42"/>
      <c r="C59" s="12"/>
      <c r="D59" s="12"/>
      <c r="E59" s="12"/>
      <c r="F59" s="13"/>
      <c r="G59" s="4"/>
    </row>
    <row r="60" spans="1:7" ht="19.5" customHeight="1" x14ac:dyDescent="0.3">
      <c r="A60" s="3" t="b">
        <v>0</v>
      </c>
      <c r="B60" s="42"/>
      <c r="C60" s="12"/>
      <c r="D60" s="12"/>
      <c r="E60" s="12"/>
      <c r="F60" s="13"/>
      <c r="G60" s="4"/>
    </row>
    <row r="61" spans="1:7" ht="19.5" customHeight="1" x14ac:dyDescent="0.3">
      <c r="A61" s="3" t="b">
        <v>0</v>
      </c>
      <c r="B61" s="42"/>
      <c r="C61" s="12"/>
      <c r="D61" s="12"/>
      <c r="E61" s="12"/>
      <c r="F61" s="13"/>
      <c r="G61" s="4"/>
    </row>
    <row r="62" spans="1:7" ht="19.5" customHeight="1" x14ac:dyDescent="0.3">
      <c r="A62" s="3" t="b">
        <v>0</v>
      </c>
      <c r="B62" s="42"/>
      <c r="C62" s="12"/>
      <c r="D62" s="12"/>
      <c r="E62" s="12"/>
      <c r="F62" s="13"/>
      <c r="G62" s="4"/>
    </row>
    <row r="63" spans="1:7" ht="19.5" customHeight="1" x14ac:dyDescent="0.3">
      <c r="A63" s="3" t="b">
        <v>0</v>
      </c>
      <c r="B63" s="42"/>
      <c r="C63" s="12"/>
      <c r="D63" s="12"/>
      <c r="E63" s="12"/>
      <c r="F63" s="13"/>
      <c r="G63" s="4"/>
    </row>
    <row r="64" spans="1:7" ht="19.5" customHeight="1" x14ac:dyDescent="0.3">
      <c r="A64" s="3" t="b">
        <v>0</v>
      </c>
      <c r="B64" s="42"/>
      <c r="C64" s="12"/>
      <c r="D64" s="12"/>
      <c r="E64" s="12"/>
      <c r="F64" s="13"/>
      <c r="G64" s="4"/>
    </row>
    <row r="65" spans="1:7" ht="19.5" customHeight="1" x14ac:dyDescent="0.3">
      <c r="A65" s="3" t="b">
        <v>0</v>
      </c>
      <c r="B65" s="42"/>
      <c r="C65" s="12"/>
      <c r="D65" s="12"/>
      <c r="E65" s="12"/>
      <c r="F65" s="13"/>
      <c r="G65" s="4"/>
    </row>
    <row r="66" spans="1:7" ht="19.5" customHeight="1" x14ac:dyDescent="0.3">
      <c r="A66" s="3" t="b">
        <v>0</v>
      </c>
      <c r="B66" s="42"/>
      <c r="C66" s="12"/>
      <c r="D66" s="12"/>
      <c r="E66" s="12"/>
      <c r="F66" s="13"/>
      <c r="G66" s="4"/>
    </row>
    <row r="67" spans="1:7" ht="19.5" customHeight="1" x14ac:dyDescent="0.3">
      <c r="A67" s="3" t="b">
        <v>0</v>
      </c>
      <c r="B67" s="42"/>
      <c r="C67" s="12"/>
      <c r="D67" s="12"/>
      <c r="E67" s="12"/>
      <c r="F67" s="13"/>
      <c r="G67" s="4"/>
    </row>
    <row r="68" spans="1:7" ht="19.5" customHeight="1" x14ac:dyDescent="0.3">
      <c r="A68" s="3" t="b">
        <v>0</v>
      </c>
      <c r="B68" s="42"/>
      <c r="C68" s="12"/>
      <c r="D68" s="12"/>
      <c r="E68" s="12"/>
      <c r="F68" s="13"/>
      <c r="G68" s="4"/>
    </row>
    <row r="69" spans="1:7" ht="19.5" customHeight="1" x14ac:dyDescent="0.3">
      <c r="A69" s="3" t="b">
        <v>0</v>
      </c>
      <c r="B69" s="42"/>
      <c r="C69" s="12"/>
      <c r="D69" s="12"/>
      <c r="E69" s="12"/>
      <c r="F69" s="13"/>
      <c r="G69" s="4"/>
    </row>
    <row r="70" spans="1:7" ht="19.5" customHeight="1" x14ac:dyDescent="0.3">
      <c r="A70" s="3" t="b">
        <v>0</v>
      </c>
      <c r="B70" s="42"/>
      <c r="C70" s="12"/>
      <c r="D70" s="12"/>
      <c r="E70" s="12"/>
      <c r="F70" s="13"/>
      <c r="G70" s="4"/>
    </row>
    <row r="71" spans="1:7" ht="19.5" customHeight="1" x14ac:dyDescent="0.3">
      <c r="A71" s="3" t="b">
        <v>0</v>
      </c>
      <c r="B71" s="42"/>
      <c r="C71" s="12"/>
      <c r="D71" s="12"/>
      <c r="E71" s="12"/>
      <c r="F71" s="13"/>
      <c r="G71" s="4"/>
    </row>
    <row r="72" spans="1:7" ht="19.5" customHeight="1" thickBot="1" x14ac:dyDescent="0.35">
      <c r="A72" s="3" t="b">
        <v>0</v>
      </c>
      <c r="B72" s="42"/>
      <c r="C72" s="12"/>
      <c r="D72" s="12"/>
      <c r="E72" s="12"/>
      <c r="F72" s="13"/>
      <c r="G72" s="4"/>
    </row>
    <row r="73" spans="1:7" ht="19.5" customHeight="1" thickBot="1" x14ac:dyDescent="0.35">
      <c r="A73" s="7" t="b">
        <f>OR(A74:A76)</f>
        <v>0</v>
      </c>
      <c r="B73" s="43"/>
      <c r="C73" s="58" t="s">
        <v>84</v>
      </c>
      <c r="D73" s="59"/>
      <c r="E73" s="59"/>
      <c r="F73" s="60">
        <f>IF(A73,IF(F56,0,Seznamy!C14),0)*1.15</f>
        <v>0</v>
      </c>
      <c r="G73" s="4"/>
    </row>
    <row r="74" spans="1:7" ht="19.5" customHeight="1" x14ac:dyDescent="0.3">
      <c r="A74" s="3" t="b">
        <v>0</v>
      </c>
      <c r="B74" s="42"/>
      <c r="C74" s="12"/>
      <c r="D74" s="12"/>
      <c r="E74" s="12"/>
      <c r="F74" s="13"/>
      <c r="G74" s="4"/>
    </row>
    <row r="75" spans="1:7" ht="19.5" customHeight="1" x14ac:dyDescent="0.3">
      <c r="A75" s="3" t="b">
        <v>0</v>
      </c>
      <c r="B75" s="42"/>
      <c r="C75" s="12"/>
      <c r="D75" s="12"/>
      <c r="E75" s="12"/>
      <c r="F75" s="13"/>
      <c r="G75" s="4"/>
    </row>
    <row r="76" spans="1:7" ht="19.5" customHeight="1" x14ac:dyDescent="0.3">
      <c r="A76" s="3" t="b">
        <v>0</v>
      </c>
      <c r="B76" s="42"/>
      <c r="C76" s="12"/>
      <c r="D76" s="12"/>
      <c r="E76" s="12"/>
      <c r="F76" s="13"/>
      <c r="G76" s="4"/>
    </row>
    <row r="77" spans="1:7" ht="7.5" customHeight="1" x14ac:dyDescent="0.3">
      <c r="B77" s="42"/>
      <c r="C77" s="4"/>
      <c r="D77" s="4"/>
      <c r="E77" s="4"/>
      <c r="F77" s="5"/>
      <c r="G77" s="4"/>
    </row>
  </sheetData>
  <sheetProtection sheet="1" selectLockedCells="1"/>
  <mergeCells count="3">
    <mergeCell ref="C6:F6"/>
    <mergeCell ref="D3:F3"/>
    <mergeCell ref="C5:F5"/>
  </mergeCells>
  <conditionalFormatting sqref="A10:B10 A22:B29 A12:B12 A31:B38 A64:B64 A68:B69 A71:B1048576 A14:B17 A19:B20 A45:B51 A53:B62 A4:B4 A2:B2 A6:B8">
    <cfRule type="cellIs" dxfId="30" priority="24" operator="equal">
      <formula>TRUE</formula>
    </cfRule>
  </conditionalFormatting>
  <conditionalFormatting sqref="A9:B9">
    <cfRule type="cellIs" dxfId="29" priority="23" operator="equal">
      <formula>TRUE</formula>
    </cfRule>
  </conditionalFormatting>
  <conditionalFormatting sqref="A18:B18">
    <cfRule type="cellIs" dxfId="28" priority="22" operator="equal">
      <formula>TRUE</formula>
    </cfRule>
  </conditionalFormatting>
  <conditionalFormatting sqref="A21:B21">
    <cfRule type="cellIs" dxfId="27" priority="21" operator="equal">
      <formula>TRUE</formula>
    </cfRule>
  </conditionalFormatting>
  <conditionalFormatting sqref="A11:B11">
    <cfRule type="cellIs" dxfId="26" priority="20" operator="equal">
      <formula>TRUE</formula>
    </cfRule>
  </conditionalFormatting>
  <conditionalFormatting sqref="A30:B30">
    <cfRule type="cellIs" dxfId="25" priority="19" operator="equal">
      <formula>TRUE</formula>
    </cfRule>
  </conditionalFormatting>
  <conditionalFormatting sqref="A44:B44">
    <cfRule type="cellIs" dxfId="24" priority="18" operator="equal">
      <formula>TRUE</formula>
    </cfRule>
  </conditionalFormatting>
  <conditionalFormatting sqref="A43:B43">
    <cfRule type="cellIs" dxfId="23" priority="17" operator="equal">
      <formula>TRUE</formula>
    </cfRule>
  </conditionalFormatting>
  <conditionalFormatting sqref="A42:B42">
    <cfRule type="cellIs" dxfId="22" priority="16" operator="equal">
      <formula>TRUE</formula>
    </cfRule>
  </conditionalFormatting>
  <conditionalFormatting sqref="A41:B41">
    <cfRule type="cellIs" dxfId="21" priority="15" operator="equal">
      <formula>TRUE</formula>
    </cfRule>
  </conditionalFormatting>
  <conditionalFormatting sqref="A40:B40">
    <cfRule type="cellIs" dxfId="20" priority="14" operator="equal">
      <formula>TRUE</formula>
    </cfRule>
  </conditionalFormatting>
  <conditionalFormatting sqref="A39:B39">
    <cfRule type="cellIs" dxfId="19" priority="13" operator="equal">
      <formula>TRUE</formula>
    </cfRule>
  </conditionalFormatting>
  <conditionalFormatting sqref="A13:B13">
    <cfRule type="cellIs" dxfId="18" priority="12" operator="equal">
      <formula>TRUE</formula>
    </cfRule>
  </conditionalFormatting>
  <conditionalFormatting sqref="A52:B52">
    <cfRule type="cellIs" dxfId="17" priority="11" operator="equal">
      <formula>TRUE</formula>
    </cfRule>
  </conditionalFormatting>
  <conditionalFormatting sqref="A63:B63">
    <cfRule type="cellIs" dxfId="16" priority="10" operator="equal">
      <formula>TRUE</formula>
    </cfRule>
  </conditionalFormatting>
  <conditionalFormatting sqref="A67:B67">
    <cfRule type="cellIs" dxfId="15" priority="9" operator="equal">
      <formula>TRUE</formula>
    </cfRule>
  </conditionalFormatting>
  <conditionalFormatting sqref="A66:B66">
    <cfRule type="cellIs" dxfId="14" priority="8" operator="equal">
      <formula>TRUE</formula>
    </cfRule>
  </conditionalFormatting>
  <conditionalFormatting sqref="A65:B65">
    <cfRule type="cellIs" dxfId="13" priority="7" operator="equal">
      <formula>TRUE</formula>
    </cfRule>
  </conditionalFormatting>
  <conditionalFormatting sqref="A70:B70">
    <cfRule type="cellIs" dxfId="12" priority="6" operator="equal">
      <formula>TRUE</formula>
    </cfRule>
  </conditionalFormatting>
  <conditionalFormatting sqref="A3:B3">
    <cfRule type="cellIs" dxfId="11" priority="5" operator="equal">
      <formula>TRUE</formula>
    </cfRule>
  </conditionalFormatting>
  <conditionalFormatting sqref="D8:F8">
    <cfRule type="expression" dxfId="10" priority="4">
      <formula>AND(ISBLANK(D8)=TRUE,CELL("zámek",D8)=0)</formula>
    </cfRule>
  </conditionalFormatting>
  <conditionalFormatting sqref="C23:F23">
    <cfRule type="expression" dxfId="9" priority="3">
      <formula>AND(ISBLANK(C23)=TRUE,CELL("zámek",C23)=0)</formula>
    </cfRule>
  </conditionalFormatting>
  <conditionalFormatting sqref="A5:B5">
    <cfRule type="cellIs" dxfId="8" priority="2" operator="equal">
      <formula>TRUE</formula>
    </cfRule>
  </conditionalFormatting>
  <conditionalFormatting sqref="C8">
    <cfRule type="expression" dxfId="7" priority="1">
      <formula>AND(ISBLANK(C8)=TRUE,CELL("zámek",C8)=0)</formula>
    </cfRule>
  </conditionalFormatting>
  <hyperlinks>
    <hyperlink ref="I5" r:id="rId1" xr:uid="{00000000-0004-0000-0200-000000000000}"/>
    <hyperlink ref="I6" r:id="rId2" xr:uid="{00000000-0004-0000-0200-000001000000}"/>
  </hyperlinks>
  <pageMargins left="0.59055118110236227" right="0.59055118110236227" top="0.39370078740157483" bottom="0.39370078740157483" header="0" footer="0.19685039370078741"/>
  <pageSetup paperSize="9" scale="94" orientation="portrait" r:id="rId3"/>
  <headerFooter alignWithMargins="0">
    <oddFooter>&amp;R&amp;"Arial,Obyčejné"&amp;8Stránka &amp;P z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architektonicko-stavební řešení">
                <anchor moveWithCells="1">
                  <from>
                    <xdr:col>2</xdr:col>
                    <xdr:colOff>38100</xdr:colOff>
                    <xdr:row>9</xdr:row>
                    <xdr:rowOff>0</xdr:rowOff>
                  </from>
                  <to>
                    <xdr:col>4</xdr:col>
                    <xdr:colOff>175260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22860</xdr:rowOff>
                  </from>
                  <to>
                    <xdr:col>3</xdr:col>
                    <xdr:colOff>1584960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11</xdr:row>
                    <xdr:rowOff>0</xdr:rowOff>
                  </from>
                  <to>
                    <xdr:col>4</xdr:col>
                    <xdr:colOff>175260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13</xdr:row>
                    <xdr:rowOff>0</xdr:rowOff>
                  </from>
                  <to>
                    <xdr:col>4</xdr:col>
                    <xdr:colOff>175260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18</xdr:row>
                    <xdr:rowOff>0</xdr:rowOff>
                  </from>
                  <to>
                    <xdr:col>4</xdr:col>
                    <xdr:colOff>175260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16</xdr:row>
                    <xdr:rowOff>0</xdr:rowOff>
                  </from>
                  <to>
                    <xdr:col>4</xdr:col>
                    <xdr:colOff>175260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14</xdr:row>
                    <xdr:rowOff>0</xdr:rowOff>
                  </from>
                  <to>
                    <xdr:col>4</xdr:col>
                    <xdr:colOff>175260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3" name="Check Box 27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19</xdr:row>
                    <xdr:rowOff>0</xdr:rowOff>
                  </from>
                  <to>
                    <xdr:col>4</xdr:col>
                    <xdr:colOff>175260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21</xdr:row>
                    <xdr:rowOff>0</xdr:rowOff>
                  </from>
                  <to>
                    <xdr:col>4</xdr:col>
                    <xdr:colOff>175260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 altText="komplexní architektonicko-stavební řešení">
                <anchor moveWithCells="1">
                  <from>
                    <xdr:col>2</xdr:col>
                    <xdr:colOff>38100</xdr:colOff>
                    <xdr:row>23</xdr:row>
                    <xdr:rowOff>0</xdr:rowOff>
                  </from>
                  <to>
                    <xdr:col>4</xdr:col>
                    <xdr:colOff>175260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Check Box 3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24</xdr:row>
                    <xdr:rowOff>0</xdr:rowOff>
                  </from>
                  <to>
                    <xdr:col>4</xdr:col>
                    <xdr:colOff>175260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7" name="Check Box 3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25</xdr:row>
                    <xdr:rowOff>0</xdr:rowOff>
                  </from>
                  <to>
                    <xdr:col>4</xdr:col>
                    <xdr:colOff>175260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26</xdr:row>
                    <xdr:rowOff>0</xdr:rowOff>
                  </from>
                  <to>
                    <xdr:col>4</xdr:col>
                    <xdr:colOff>175260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 altText="komplexní architektonicko-stavební řešení">
                <anchor moveWithCells="1">
                  <from>
                    <xdr:col>2</xdr:col>
                    <xdr:colOff>38100</xdr:colOff>
                    <xdr:row>30</xdr:row>
                    <xdr:rowOff>0</xdr:rowOff>
                  </from>
                  <to>
                    <xdr:col>4</xdr:col>
                    <xdr:colOff>175260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0" name="Check Box 3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31</xdr:row>
                    <xdr:rowOff>0</xdr:rowOff>
                  </from>
                  <to>
                    <xdr:col>4</xdr:col>
                    <xdr:colOff>175260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1" name="Check Box 3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32</xdr:row>
                    <xdr:rowOff>0</xdr:rowOff>
                  </from>
                  <to>
                    <xdr:col>4</xdr:col>
                    <xdr:colOff>175260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2" name="Check Box 36">
              <controlPr defaultSize="0" autoFill="0" autoLine="0" autoPict="0" altText="komplexní architektonicko-stavební řešení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4</xdr:col>
                    <xdr:colOff>175260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3" name="Check Box 37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36</xdr:row>
                    <xdr:rowOff>0</xdr:rowOff>
                  </from>
                  <to>
                    <xdr:col>4</xdr:col>
                    <xdr:colOff>175260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4" name="Check Box 3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4</xdr:col>
                    <xdr:colOff>175260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5" name="Check Box 3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44</xdr:row>
                    <xdr:rowOff>0</xdr:rowOff>
                  </from>
                  <to>
                    <xdr:col>4</xdr:col>
                    <xdr:colOff>175260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6" name="Check Box 4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53</xdr:row>
                    <xdr:rowOff>0</xdr:rowOff>
                  </from>
                  <to>
                    <xdr:col>4</xdr:col>
                    <xdr:colOff>175260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7" name="Check Box 4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15</xdr:row>
                    <xdr:rowOff>0</xdr:rowOff>
                  </from>
                  <to>
                    <xdr:col>4</xdr:col>
                    <xdr:colOff>175260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8" name="Check Box 4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46</xdr:row>
                    <xdr:rowOff>0</xdr:rowOff>
                  </from>
                  <to>
                    <xdr:col>3</xdr:col>
                    <xdr:colOff>480060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9" name="Check Box 4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47</xdr:row>
                    <xdr:rowOff>15240</xdr:rowOff>
                  </from>
                  <to>
                    <xdr:col>3</xdr:col>
                    <xdr:colOff>480060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0" name="Check Box 5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52</xdr:row>
                    <xdr:rowOff>0</xdr:rowOff>
                  </from>
                  <to>
                    <xdr:col>4</xdr:col>
                    <xdr:colOff>175260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1" name="Check Box 5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50</xdr:row>
                    <xdr:rowOff>0</xdr:rowOff>
                  </from>
                  <to>
                    <xdr:col>4</xdr:col>
                    <xdr:colOff>175260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2" name="Check Box 5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48</xdr:row>
                    <xdr:rowOff>0</xdr:rowOff>
                  </from>
                  <to>
                    <xdr:col>4</xdr:col>
                    <xdr:colOff>175260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3" name="Check Box 53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49</xdr:row>
                    <xdr:rowOff>0</xdr:rowOff>
                  </from>
                  <to>
                    <xdr:col>4</xdr:col>
                    <xdr:colOff>175260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4" name="Check Box 5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63</xdr:row>
                    <xdr:rowOff>15240</xdr:rowOff>
                  </from>
                  <to>
                    <xdr:col>4</xdr:col>
                    <xdr:colOff>175260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5" name="Check Box 5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56</xdr:row>
                    <xdr:rowOff>0</xdr:rowOff>
                  </from>
                  <to>
                    <xdr:col>4</xdr:col>
                    <xdr:colOff>175260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6" name="Check Box 57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57</xdr:row>
                    <xdr:rowOff>0</xdr:rowOff>
                  </from>
                  <to>
                    <xdr:col>4</xdr:col>
                    <xdr:colOff>175260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7" name="Check Box 5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58</xdr:row>
                    <xdr:rowOff>0</xdr:rowOff>
                  </from>
                  <to>
                    <xdr:col>4</xdr:col>
                    <xdr:colOff>175260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8" name="Check Box 5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60</xdr:row>
                    <xdr:rowOff>0</xdr:rowOff>
                  </from>
                  <to>
                    <xdr:col>4</xdr:col>
                    <xdr:colOff>175260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9" name="Check Box 6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61</xdr:row>
                    <xdr:rowOff>0</xdr:rowOff>
                  </from>
                  <to>
                    <xdr:col>4</xdr:col>
                    <xdr:colOff>175260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0" name="Check Box 6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59</xdr:row>
                    <xdr:rowOff>0</xdr:rowOff>
                  </from>
                  <to>
                    <xdr:col>4</xdr:col>
                    <xdr:colOff>175260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1" name="Check Box 6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71</xdr:row>
                    <xdr:rowOff>0</xdr:rowOff>
                  </from>
                  <to>
                    <xdr:col>4</xdr:col>
                    <xdr:colOff>175260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2" name="Check Box 6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68</xdr:row>
                    <xdr:rowOff>15240</xdr:rowOff>
                  </from>
                  <to>
                    <xdr:col>4</xdr:col>
                    <xdr:colOff>175260</xdr:colOff>
                    <xdr:row>69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3" name="Check Box 6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70</xdr:row>
                    <xdr:rowOff>0</xdr:rowOff>
                  </from>
                  <to>
                    <xdr:col>4</xdr:col>
                    <xdr:colOff>175260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4" name="Check Box 6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67</xdr:row>
                    <xdr:rowOff>15240</xdr:rowOff>
                  </from>
                  <to>
                    <xdr:col>4</xdr:col>
                    <xdr:colOff>175260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5" name="Check Box 67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73</xdr:row>
                    <xdr:rowOff>0</xdr:rowOff>
                  </from>
                  <to>
                    <xdr:col>4</xdr:col>
                    <xdr:colOff>175260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6" name="Check Box 6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74</xdr:row>
                    <xdr:rowOff>0</xdr:rowOff>
                  </from>
                  <to>
                    <xdr:col>4</xdr:col>
                    <xdr:colOff>175260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7" name="Check Box 6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75</xdr:row>
                    <xdr:rowOff>0</xdr:rowOff>
                  </from>
                  <to>
                    <xdr:col>4</xdr:col>
                    <xdr:colOff>175260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8" name="Check Box 70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46</xdr:row>
                    <xdr:rowOff>0</xdr:rowOff>
                  </from>
                  <to>
                    <xdr:col>4</xdr:col>
                    <xdr:colOff>175260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9" name="Check Box 71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47</xdr:row>
                    <xdr:rowOff>15240</xdr:rowOff>
                  </from>
                  <to>
                    <xdr:col>4</xdr:col>
                    <xdr:colOff>175260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0" name="Check Box 73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52</xdr:row>
                    <xdr:rowOff>0</xdr:rowOff>
                  </from>
                  <to>
                    <xdr:col>4</xdr:col>
                    <xdr:colOff>175260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1" name="Check Box 74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49</xdr:row>
                    <xdr:rowOff>0</xdr:rowOff>
                  </from>
                  <to>
                    <xdr:col>4</xdr:col>
                    <xdr:colOff>175260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2" name="Check Box 75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50</xdr:row>
                    <xdr:rowOff>0</xdr:rowOff>
                  </from>
                  <to>
                    <xdr:col>4</xdr:col>
                    <xdr:colOff>175260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48</xdr:row>
                    <xdr:rowOff>0</xdr:rowOff>
                  </from>
                  <to>
                    <xdr:col>4</xdr:col>
                    <xdr:colOff>175260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4" name="Check Box 77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53</xdr:row>
                    <xdr:rowOff>0</xdr:rowOff>
                  </from>
                  <to>
                    <xdr:col>4</xdr:col>
                    <xdr:colOff>175260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5" name="Check Box 79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61</xdr:row>
                    <xdr:rowOff>0</xdr:rowOff>
                  </from>
                  <to>
                    <xdr:col>4</xdr:col>
                    <xdr:colOff>175260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6" name="Check Box 80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63</xdr:row>
                    <xdr:rowOff>15240</xdr:rowOff>
                  </from>
                  <to>
                    <xdr:col>4</xdr:col>
                    <xdr:colOff>175260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7" name="Check Box 81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67</xdr:row>
                    <xdr:rowOff>15240</xdr:rowOff>
                  </from>
                  <to>
                    <xdr:col>4</xdr:col>
                    <xdr:colOff>175260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8" name="Check Box 82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68</xdr:row>
                    <xdr:rowOff>15240</xdr:rowOff>
                  </from>
                  <to>
                    <xdr:col>4</xdr:col>
                    <xdr:colOff>175260</xdr:colOff>
                    <xdr:row>69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9" name="Check Box 83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70</xdr:row>
                    <xdr:rowOff>0</xdr:rowOff>
                  </from>
                  <to>
                    <xdr:col>4</xdr:col>
                    <xdr:colOff>175260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0" name="Check Box 84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71</xdr:row>
                    <xdr:rowOff>0</xdr:rowOff>
                  </from>
                  <to>
                    <xdr:col>4</xdr:col>
                    <xdr:colOff>175260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1" name="Check Box 85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60</xdr:row>
                    <xdr:rowOff>0</xdr:rowOff>
                  </from>
                  <to>
                    <xdr:col>4</xdr:col>
                    <xdr:colOff>1203960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2" name="Check Box 86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61</xdr:row>
                    <xdr:rowOff>0</xdr:rowOff>
                  </from>
                  <to>
                    <xdr:col>4</xdr:col>
                    <xdr:colOff>1203960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3" name="Check Box 87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63</xdr:row>
                    <xdr:rowOff>15240</xdr:rowOff>
                  </from>
                  <to>
                    <xdr:col>4</xdr:col>
                    <xdr:colOff>1203960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4" name="Check Box 88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67</xdr:row>
                    <xdr:rowOff>15240</xdr:rowOff>
                  </from>
                  <to>
                    <xdr:col>4</xdr:col>
                    <xdr:colOff>1203960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5" name="Check Box 89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68</xdr:row>
                    <xdr:rowOff>15240</xdr:rowOff>
                  </from>
                  <to>
                    <xdr:col>4</xdr:col>
                    <xdr:colOff>1203960</xdr:colOff>
                    <xdr:row>69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6" name="Check Box 90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70</xdr:row>
                    <xdr:rowOff>0</xdr:rowOff>
                  </from>
                  <to>
                    <xdr:col>4</xdr:col>
                    <xdr:colOff>1203960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7" name="Check Box 91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71</xdr:row>
                    <xdr:rowOff>0</xdr:rowOff>
                  </from>
                  <to>
                    <xdr:col>4</xdr:col>
                    <xdr:colOff>1203960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8" name="Check Box 9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8</xdr:row>
                    <xdr:rowOff>0</xdr:rowOff>
                  </from>
                  <to>
                    <xdr:col>4</xdr:col>
                    <xdr:colOff>175260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9" name="Check Box 9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17</xdr:row>
                    <xdr:rowOff>0</xdr:rowOff>
                  </from>
                  <to>
                    <xdr:col>4</xdr:col>
                    <xdr:colOff>175260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0" name="Check Box 9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20</xdr:row>
                    <xdr:rowOff>0</xdr:rowOff>
                  </from>
                  <to>
                    <xdr:col>4</xdr:col>
                    <xdr:colOff>175260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1" name="Check Box 9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10</xdr:row>
                    <xdr:rowOff>0</xdr:rowOff>
                  </from>
                  <to>
                    <xdr:col>4</xdr:col>
                    <xdr:colOff>175260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2" name="Check Box 97">
              <controlPr defaultSize="0" autoFill="0" autoLine="0" autoPict="0" altText="komplexní architektonicko-stavební řešení">
                <anchor moveWithCells="1">
                  <from>
                    <xdr:col>2</xdr:col>
                    <xdr:colOff>38100</xdr:colOff>
                    <xdr:row>29</xdr:row>
                    <xdr:rowOff>0</xdr:rowOff>
                  </from>
                  <to>
                    <xdr:col>4</xdr:col>
                    <xdr:colOff>175260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3" name="Check Box 10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43</xdr:row>
                    <xdr:rowOff>0</xdr:rowOff>
                  </from>
                  <to>
                    <xdr:col>4</xdr:col>
                    <xdr:colOff>175260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74" name="Check Box 101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42</xdr:row>
                    <xdr:rowOff>0</xdr:rowOff>
                  </from>
                  <to>
                    <xdr:col>4</xdr:col>
                    <xdr:colOff>175260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5" name="Check Box 10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41</xdr:row>
                    <xdr:rowOff>0</xdr:rowOff>
                  </from>
                  <to>
                    <xdr:col>4</xdr:col>
                    <xdr:colOff>175260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6" name="Check Box 103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40</xdr:row>
                    <xdr:rowOff>0</xdr:rowOff>
                  </from>
                  <to>
                    <xdr:col>4</xdr:col>
                    <xdr:colOff>175260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7" name="Check Box 104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39</xdr:row>
                    <xdr:rowOff>0</xdr:rowOff>
                  </from>
                  <to>
                    <xdr:col>4</xdr:col>
                    <xdr:colOff>175260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8" name="Check Box 105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4</xdr:col>
                    <xdr:colOff>175260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9" name="Check Box 10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12</xdr:row>
                    <xdr:rowOff>0</xdr:rowOff>
                  </from>
                  <to>
                    <xdr:col>4</xdr:col>
                    <xdr:colOff>175260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0" name="Check Box 107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44</xdr:row>
                    <xdr:rowOff>0</xdr:rowOff>
                  </from>
                  <to>
                    <xdr:col>4</xdr:col>
                    <xdr:colOff>175260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1" name="Check Box 108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51</xdr:row>
                    <xdr:rowOff>0</xdr:rowOff>
                  </from>
                  <to>
                    <xdr:col>4</xdr:col>
                    <xdr:colOff>175260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2" name="Check Box 109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51</xdr:row>
                    <xdr:rowOff>0</xdr:rowOff>
                  </from>
                  <to>
                    <xdr:col>4</xdr:col>
                    <xdr:colOff>175260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3" name="Check Box 110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62</xdr:row>
                    <xdr:rowOff>15240</xdr:rowOff>
                  </from>
                  <to>
                    <xdr:col>4</xdr:col>
                    <xdr:colOff>175260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4" name="Check Box 111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62</xdr:row>
                    <xdr:rowOff>15240</xdr:rowOff>
                  </from>
                  <to>
                    <xdr:col>4</xdr:col>
                    <xdr:colOff>175260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5" name="Check Box 112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62</xdr:row>
                    <xdr:rowOff>15240</xdr:rowOff>
                  </from>
                  <to>
                    <xdr:col>4</xdr:col>
                    <xdr:colOff>1203960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86" name="Check Box 113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66</xdr:row>
                    <xdr:rowOff>15240</xdr:rowOff>
                  </from>
                  <to>
                    <xdr:col>4</xdr:col>
                    <xdr:colOff>175260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7" name="Check Box 114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66</xdr:row>
                    <xdr:rowOff>15240</xdr:rowOff>
                  </from>
                  <to>
                    <xdr:col>4</xdr:col>
                    <xdr:colOff>175260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88" name="Check Box 115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66</xdr:row>
                    <xdr:rowOff>15240</xdr:rowOff>
                  </from>
                  <to>
                    <xdr:col>4</xdr:col>
                    <xdr:colOff>1203960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9" name="Check Box 116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65</xdr:row>
                    <xdr:rowOff>15240</xdr:rowOff>
                  </from>
                  <to>
                    <xdr:col>4</xdr:col>
                    <xdr:colOff>175260</xdr:colOff>
                    <xdr:row>66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0" name="Check Box 117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65</xdr:row>
                    <xdr:rowOff>15240</xdr:rowOff>
                  </from>
                  <to>
                    <xdr:col>4</xdr:col>
                    <xdr:colOff>175260</xdr:colOff>
                    <xdr:row>66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1" name="Check Box 118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65</xdr:row>
                    <xdr:rowOff>15240</xdr:rowOff>
                  </from>
                  <to>
                    <xdr:col>4</xdr:col>
                    <xdr:colOff>1203960</xdr:colOff>
                    <xdr:row>66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2" name="Check Box 119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64</xdr:row>
                    <xdr:rowOff>15240</xdr:rowOff>
                  </from>
                  <to>
                    <xdr:col>4</xdr:col>
                    <xdr:colOff>175260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3" name="Check Box 120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64</xdr:row>
                    <xdr:rowOff>15240</xdr:rowOff>
                  </from>
                  <to>
                    <xdr:col>4</xdr:col>
                    <xdr:colOff>175260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4" name="Check Box 121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64</xdr:row>
                    <xdr:rowOff>15240</xdr:rowOff>
                  </from>
                  <to>
                    <xdr:col>4</xdr:col>
                    <xdr:colOff>1203960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5" name="Check Box 122">
              <controlPr defaultSize="0" autoFill="0" autoLine="0" autoPict="0" altText="">
                <anchor moveWithCells="1">
                  <from>
                    <xdr:col>2</xdr:col>
                    <xdr:colOff>38100</xdr:colOff>
                    <xdr:row>69</xdr:row>
                    <xdr:rowOff>0</xdr:rowOff>
                  </from>
                  <to>
                    <xdr:col>4</xdr:col>
                    <xdr:colOff>175260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96" name="Check Box 123">
              <controlPr defaultSize="0" autoFill="0" autoLine="0" autoPict="0" altText="">
                <anchor moveWithCells="1">
                  <from>
                    <xdr:col>3</xdr:col>
                    <xdr:colOff>1242060</xdr:colOff>
                    <xdr:row>69</xdr:row>
                    <xdr:rowOff>0</xdr:rowOff>
                  </from>
                  <to>
                    <xdr:col>4</xdr:col>
                    <xdr:colOff>175260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97" name="Check Box 124">
              <controlPr defaultSize="0" autoFill="0" autoLine="0" autoPict="0" altText="">
                <anchor moveWithCells="1">
                  <from>
                    <xdr:col>4</xdr:col>
                    <xdr:colOff>167640</xdr:colOff>
                    <xdr:row>69</xdr:row>
                    <xdr:rowOff>0</xdr:rowOff>
                  </from>
                  <to>
                    <xdr:col>4</xdr:col>
                    <xdr:colOff>1203960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D22"/>
  <sheetViews>
    <sheetView showGridLines="0" showRowColHeaders="0" zoomScaleNormal="100" zoomScaleSheetLayoutView="100" workbookViewId="0">
      <pane ySplit="22" topLeftCell="A23" activePane="bottomLeft" state="frozen"/>
      <selection pane="bottomLeft" activeCell="B27" sqref="B27"/>
    </sheetView>
  </sheetViews>
  <sheetFormatPr defaultColWidth="9.109375" defaultRowHeight="16.5" customHeight="1" x14ac:dyDescent="0.3"/>
  <cols>
    <col min="1" max="1" width="2" style="2" customWidth="1"/>
    <col min="2" max="2" width="9.109375" style="2"/>
    <col min="3" max="3" width="1.6640625" style="2" customWidth="1"/>
    <col min="4" max="4" width="9.109375" style="2"/>
    <col min="5" max="16384" width="9.109375" style="25"/>
  </cols>
  <sheetData>
    <row r="1" spans="1:4" ht="16.5" customHeight="1" x14ac:dyDescent="0.3">
      <c r="A1" s="64" t="s">
        <v>85</v>
      </c>
    </row>
    <row r="2" spans="1:4" ht="16.5" customHeight="1" x14ac:dyDescent="0.3">
      <c r="B2" s="33"/>
      <c r="D2" s="2" t="s">
        <v>86</v>
      </c>
    </row>
    <row r="3" spans="1:4" ht="16.5" customHeight="1" x14ac:dyDescent="0.3">
      <c r="B3" s="33" t="s">
        <v>87</v>
      </c>
      <c r="D3" s="2" t="s">
        <v>88</v>
      </c>
    </row>
    <row r="5" spans="1:4" ht="16.5" customHeight="1" x14ac:dyDescent="0.3">
      <c r="A5" s="64" t="s">
        <v>89</v>
      </c>
    </row>
    <row r="6" spans="1:4" ht="16.5" customHeight="1" x14ac:dyDescent="0.3">
      <c r="B6" s="2" t="s">
        <v>90</v>
      </c>
    </row>
    <row r="7" spans="1:4" ht="16.5" customHeight="1" x14ac:dyDescent="0.3">
      <c r="B7" s="2" t="s">
        <v>91</v>
      </c>
    </row>
    <row r="8" spans="1:4" ht="16.5" customHeight="1" x14ac:dyDescent="0.3">
      <c r="B8" s="2" t="s">
        <v>92</v>
      </c>
    </row>
    <row r="10" spans="1:4" ht="16.5" customHeight="1" x14ac:dyDescent="0.3">
      <c r="A10" s="64" t="s">
        <v>93</v>
      </c>
    </row>
    <row r="11" spans="1:4" ht="16.5" customHeight="1" x14ac:dyDescent="0.3">
      <c r="B11" s="2" t="s">
        <v>94</v>
      </c>
    </row>
    <row r="12" spans="1:4" ht="16.5" customHeight="1" x14ac:dyDescent="0.3">
      <c r="B12" s="2" t="s">
        <v>95</v>
      </c>
    </row>
    <row r="14" spans="1:4" ht="16.5" customHeight="1" x14ac:dyDescent="0.3">
      <c r="A14" s="64" t="s">
        <v>96</v>
      </c>
    </row>
    <row r="15" spans="1:4" ht="16.5" customHeight="1" x14ac:dyDescent="0.3">
      <c r="B15" s="2" t="s">
        <v>97</v>
      </c>
    </row>
    <row r="16" spans="1:4" ht="16.5" customHeight="1" x14ac:dyDescent="0.3">
      <c r="B16" s="2" t="s">
        <v>98</v>
      </c>
    </row>
    <row r="17" spans="1:4" ht="16.5" customHeight="1" x14ac:dyDescent="0.3">
      <c r="B17" s="2" t="s">
        <v>99</v>
      </c>
      <c r="D17" s="65" t="s">
        <v>100</v>
      </c>
    </row>
    <row r="19" spans="1:4" ht="16.5" customHeight="1" x14ac:dyDescent="0.3">
      <c r="A19" s="64" t="s">
        <v>101</v>
      </c>
    </row>
    <row r="20" spans="1:4" ht="16.5" customHeight="1" x14ac:dyDescent="0.3">
      <c r="B20" s="2" t="s">
        <v>102</v>
      </c>
    </row>
    <row r="21" spans="1:4" ht="16.5" customHeight="1" x14ac:dyDescent="0.3">
      <c r="B21" s="2" t="s">
        <v>103</v>
      </c>
    </row>
    <row r="22" spans="1:4" ht="16.5" customHeight="1" x14ac:dyDescent="0.3">
      <c r="B22" s="2" t="s">
        <v>104</v>
      </c>
      <c r="D22" s="65" t="s">
        <v>72</v>
      </c>
    </row>
  </sheetData>
  <sheetProtection sheet="1" objects="1" scenarios="1" selectLockedCells="1" selectUnlockedCells="1"/>
  <conditionalFormatting sqref="C1:G1 A1">
    <cfRule type="expression" dxfId="6" priority="7">
      <formula>AND(ISBLANK(A1)=TRUE,CELL("zámek",A1)=0)</formula>
    </cfRule>
  </conditionalFormatting>
  <conditionalFormatting sqref="B2">
    <cfRule type="expression" dxfId="5" priority="6">
      <formula>AND(ISBLANK(B2)=TRUE,CELL("zámek",B2)=0)</formula>
    </cfRule>
  </conditionalFormatting>
  <conditionalFormatting sqref="B3">
    <cfRule type="expression" dxfId="4" priority="5">
      <formula>AND(ISBLANK(B3)=TRUE,CELL("zámek",B3)=0)</formula>
    </cfRule>
  </conditionalFormatting>
  <conditionalFormatting sqref="A5">
    <cfRule type="expression" dxfId="3" priority="4">
      <formula>AND(ISBLANK(A5)=TRUE,CELL("zámek",A5)=0)</formula>
    </cfRule>
  </conditionalFormatting>
  <conditionalFormatting sqref="A10">
    <cfRule type="expression" dxfId="2" priority="3">
      <formula>AND(ISBLANK(A10)=TRUE,CELL("zámek",A10)=0)</formula>
    </cfRule>
  </conditionalFormatting>
  <conditionalFormatting sqref="A14">
    <cfRule type="expression" dxfId="1" priority="2">
      <formula>AND(ISBLANK(A14)=TRUE,CELL("zámek",A14)=0)</formula>
    </cfRule>
  </conditionalFormatting>
  <conditionalFormatting sqref="A19">
    <cfRule type="expression" dxfId="0" priority="1">
      <formula>AND(ISBLANK(A19)=TRUE,CELL("zámek",A19)=0)</formula>
    </cfRule>
  </conditionalFormatting>
  <hyperlinks>
    <hyperlink ref="D22" r:id="rId1" xr:uid="{00000000-0004-0000-0300-000000000000}"/>
    <hyperlink ref="D17" r:id="rId2" xr:uid="{00000000-0004-0000-0300-000001000000}"/>
  </hyperlinks>
  <pageMargins left="0.7" right="0.7" top="0.78740157499999996" bottom="0.78740157499999996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/>
  <dimension ref="A1:E15"/>
  <sheetViews>
    <sheetView workbookViewId="0">
      <selection activeCell="B3" sqref="B3"/>
    </sheetView>
  </sheetViews>
  <sheetFormatPr defaultColWidth="8.6640625" defaultRowHeight="14.4" x14ac:dyDescent="0.3"/>
  <cols>
    <col min="2" max="2" width="25.6640625" bestFit="1" customWidth="1"/>
  </cols>
  <sheetData>
    <row r="1" spans="1:5" x14ac:dyDescent="0.3">
      <c r="B1" t="s">
        <v>101</v>
      </c>
      <c r="C1" t="s">
        <v>105</v>
      </c>
    </row>
    <row r="2" spans="1:5" x14ac:dyDescent="0.3">
      <c r="C2" t="s">
        <v>106</v>
      </c>
      <c r="D2" t="s">
        <v>107</v>
      </c>
      <c r="E2" t="s">
        <v>108</v>
      </c>
    </row>
    <row r="3" spans="1:5" x14ac:dyDescent="0.3">
      <c r="A3">
        <v>1</v>
      </c>
      <c r="B3" t="s">
        <v>109</v>
      </c>
      <c r="C3">
        <v>6000</v>
      </c>
      <c r="D3">
        <v>25000</v>
      </c>
      <c r="E3">
        <v>20000</v>
      </c>
    </row>
    <row r="4" spans="1:5" x14ac:dyDescent="0.3">
      <c r="A4">
        <v>2</v>
      </c>
      <c r="B4" t="s">
        <v>110</v>
      </c>
      <c r="C4">
        <v>12000</v>
      </c>
      <c r="D4">
        <v>25000</v>
      </c>
      <c r="E4">
        <v>20000</v>
      </c>
    </row>
    <row r="5" spans="1:5" x14ac:dyDescent="0.3">
      <c r="A5">
        <v>3</v>
      </c>
      <c r="B5" t="s">
        <v>111</v>
      </c>
      <c r="C5">
        <v>12000</v>
      </c>
      <c r="D5">
        <v>30000</v>
      </c>
      <c r="E5">
        <v>30000</v>
      </c>
    </row>
    <row r="6" spans="1:5" x14ac:dyDescent="0.3">
      <c r="A6">
        <v>4</v>
      </c>
      <c r="B6" t="s">
        <v>112</v>
      </c>
      <c r="C6">
        <v>12000</v>
      </c>
      <c r="D6">
        <v>40000</v>
      </c>
      <c r="E6">
        <v>40000</v>
      </c>
    </row>
    <row r="7" spans="1:5" x14ac:dyDescent="0.3">
      <c r="A7">
        <v>5</v>
      </c>
      <c r="B7" t="s">
        <v>113</v>
      </c>
      <c r="C7">
        <v>12000</v>
      </c>
      <c r="D7">
        <v>50000</v>
      </c>
      <c r="E7">
        <v>50000</v>
      </c>
    </row>
    <row r="8" spans="1:5" x14ac:dyDescent="0.3">
      <c r="A8">
        <v>6</v>
      </c>
      <c r="B8" t="s">
        <v>114</v>
      </c>
      <c r="C8">
        <v>12000</v>
      </c>
      <c r="D8">
        <v>70000</v>
      </c>
      <c r="E8">
        <v>70000</v>
      </c>
    </row>
    <row r="10" spans="1:5" x14ac:dyDescent="0.3">
      <c r="B10" t="s">
        <v>115</v>
      </c>
      <c r="C10">
        <v>6000</v>
      </c>
    </row>
    <row r="11" spans="1:5" x14ac:dyDescent="0.3">
      <c r="B11" t="s">
        <v>116</v>
      </c>
      <c r="C11">
        <v>3000</v>
      </c>
    </row>
    <row r="12" spans="1:5" x14ac:dyDescent="0.3">
      <c r="B12" t="s">
        <v>117</v>
      </c>
      <c r="C12">
        <v>3000</v>
      </c>
    </row>
    <row r="13" spans="1:5" x14ac:dyDescent="0.3">
      <c r="B13" t="s">
        <v>118</v>
      </c>
      <c r="C13">
        <v>0</v>
      </c>
    </row>
    <row r="14" spans="1:5" x14ac:dyDescent="0.3">
      <c r="B14" t="s">
        <v>119</v>
      </c>
      <c r="C14">
        <v>12000</v>
      </c>
    </row>
    <row r="15" spans="1:5" x14ac:dyDescent="0.3">
      <c r="B15" t="s">
        <v>120</v>
      </c>
      <c r="C15" s="1">
        <v>0.3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>
    <tabColor rgb="FFBD2C16"/>
  </sheetPr>
  <dimension ref="A1:AH3"/>
  <sheetViews>
    <sheetView workbookViewId="0">
      <selection activeCell="A3" sqref="A3"/>
    </sheetView>
  </sheetViews>
  <sheetFormatPr defaultColWidth="9.109375" defaultRowHeight="14.4" x14ac:dyDescent="0.3"/>
  <cols>
    <col min="1" max="1" width="9.109375" style="77"/>
    <col min="2" max="2" width="9.109375" style="78"/>
    <col min="3" max="3" width="9.109375" style="79"/>
    <col min="4" max="8" width="3.44140625" style="80" customWidth="1"/>
    <col min="9" max="9" width="9.109375" style="81"/>
    <col min="10" max="13" width="9.109375" style="77"/>
    <col min="14" max="14" width="9.109375" style="79"/>
    <col min="15" max="15" width="9.109375" style="81"/>
    <col min="16" max="18" width="9.109375" style="77"/>
    <col min="19" max="19" width="9.109375" style="79"/>
    <col min="20" max="20" width="9.109375" style="81"/>
    <col min="21" max="22" width="9.109375" style="77"/>
    <col min="23" max="23" width="9.109375" style="79"/>
    <col min="24" max="24" width="9.109375" style="81"/>
    <col min="25" max="25" width="9.109375" style="79"/>
    <col min="26" max="26" width="9.109375" style="77"/>
    <col min="27" max="27" width="9.109375" style="81"/>
    <col min="28" max="28" width="9.109375" style="77"/>
    <col min="29" max="29" width="9.109375" style="79"/>
    <col min="30" max="30" width="9.109375" style="81"/>
    <col min="31" max="31" width="9.109375" style="77"/>
    <col min="32" max="32" width="9.109375" style="79"/>
    <col min="33" max="34" width="13.6640625" style="78" customWidth="1"/>
    <col min="35" max="16384" width="9.109375" style="77"/>
  </cols>
  <sheetData>
    <row r="1" spans="1:34" s="71" customFormat="1" ht="15" customHeight="1" x14ac:dyDescent="0.3">
      <c r="A1" s="66" t="s">
        <v>121</v>
      </c>
      <c r="B1" s="67" t="s">
        <v>122</v>
      </c>
      <c r="C1" s="68" t="s">
        <v>123</v>
      </c>
      <c r="D1" s="123" t="s">
        <v>124</v>
      </c>
      <c r="E1" s="123"/>
      <c r="F1" s="123"/>
      <c r="G1" s="123"/>
      <c r="H1" s="123"/>
      <c r="I1" s="124" t="s">
        <v>125</v>
      </c>
      <c r="J1" s="125"/>
      <c r="K1" s="125"/>
      <c r="L1" s="125"/>
      <c r="M1" s="125"/>
      <c r="N1" s="126"/>
      <c r="O1" s="124" t="s">
        <v>126</v>
      </c>
      <c r="P1" s="125"/>
      <c r="Q1" s="125"/>
      <c r="R1" s="125"/>
      <c r="S1" s="126"/>
      <c r="T1" s="124" t="s">
        <v>127</v>
      </c>
      <c r="U1" s="125"/>
      <c r="V1" s="125"/>
      <c r="W1" s="126"/>
      <c r="X1" s="69" t="s">
        <v>128</v>
      </c>
      <c r="Y1" s="70" t="s">
        <v>129</v>
      </c>
      <c r="Z1" s="66" t="s">
        <v>130</v>
      </c>
      <c r="AA1" s="124" t="s">
        <v>131</v>
      </c>
      <c r="AB1" s="125"/>
      <c r="AC1" s="126"/>
      <c r="AD1" s="124" t="s">
        <v>132</v>
      </c>
      <c r="AE1" s="125"/>
      <c r="AF1" s="126"/>
      <c r="AG1" s="67" t="s">
        <v>133</v>
      </c>
      <c r="AH1" s="67" t="s">
        <v>134</v>
      </c>
    </row>
    <row r="2" spans="1:34" s="72" customFormat="1" ht="15" customHeight="1" thickBot="1" x14ac:dyDescent="0.35">
      <c r="B2" s="73"/>
      <c r="C2" s="74"/>
      <c r="D2" s="75" t="s">
        <v>106</v>
      </c>
      <c r="E2" s="75" t="s">
        <v>135</v>
      </c>
      <c r="F2" s="75" t="s">
        <v>136</v>
      </c>
      <c r="G2" s="75" t="s">
        <v>137</v>
      </c>
      <c r="H2" s="75" t="s">
        <v>138</v>
      </c>
      <c r="I2" s="76" t="s">
        <v>139</v>
      </c>
      <c r="J2" s="72" t="s">
        <v>140</v>
      </c>
      <c r="K2" s="72" t="s">
        <v>141</v>
      </c>
      <c r="L2" s="72" t="s">
        <v>142</v>
      </c>
      <c r="M2" s="72" t="s">
        <v>143</v>
      </c>
      <c r="N2" s="74" t="s">
        <v>144</v>
      </c>
      <c r="O2" s="76" t="s">
        <v>145</v>
      </c>
      <c r="P2" s="72" t="s">
        <v>146</v>
      </c>
      <c r="Q2" s="72" t="s">
        <v>147</v>
      </c>
      <c r="R2" s="72" t="s">
        <v>148</v>
      </c>
      <c r="S2" s="74" t="s">
        <v>149</v>
      </c>
      <c r="T2" s="76" t="s">
        <v>145</v>
      </c>
      <c r="U2" s="72" t="s">
        <v>146</v>
      </c>
      <c r="V2" s="72" t="s">
        <v>147</v>
      </c>
      <c r="W2" s="74" t="s">
        <v>149</v>
      </c>
      <c r="X2" s="76"/>
      <c r="Y2" s="74"/>
      <c r="AA2" s="76" t="s">
        <v>139</v>
      </c>
      <c r="AB2" s="72" t="s">
        <v>143</v>
      </c>
      <c r="AC2" s="74" t="s">
        <v>144</v>
      </c>
      <c r="AD2" s="76" t="s">
        <v>139</v>
      </c>
      <c r="AE2" s="72" t="s">
        <v>143</v>
      </c>
      <c r="AF2" s="74" t="s">
        <v>144</v>
      </c>
      <c r="AG2" s="73"/>
      <c r="AH2" s="73"/>
    </row>
    <row r="3" spans="1:34" ht="15" thickTop="1" x14ac:dyDescent="0.3">
      <c r="B3" s="78">
        <f>Přihláška!C5</f>
        <v>0</v>
      </c>
      <c r="D3" s="80" t="str">
        <f>IF('Zařazení do kategorií'!$A7,"x","")</f>
        <v/>
      </c>
      <c r="E3" s="80" t="str">
        <f>IF('Zařazení do kategorií'!$A29,"x","")</f>
        <v/>
      </c>
      <c r="F3" s="80" t="str">
        <f>IF('Zařazení do kategorií'!$A34,"x","")</f>
        <v/>
      </c>
      <c r="G3" s="80" t="str">
        <f>IF('Zařazení do kategorií'!$A56,"x","")</f>
        <v/>
      </c>
      <c r="H3" s="80" t="str">
        <f>IF('Zařazení do kategorií'!$A73,"x","")</f>
        <v/>
      </c>
      <c r="I3" s="81">
        <f>Přihláška!C20</f>
        <v>0</v>
      </c>
      <c r="M3" s="77">
        <f>Přihláška!C22</f>
        <v>0</v>
      </c>
      <c r="N3" s="79">
        <f>Přihláška!C23</f>
        <v>0</v>
      </c>
      <c r="O3" s="81">
        <f>Přihláška!C6</f>
        <v>0</v>
      </c>
      <c r="P3" s="77">
        <f>Přihláška!C7</f>
        <v>0</v>
      </c>
      <c r="Q3" s="77">
        <f>Přihláška!F7</f>
        <v>0</v>
      </c>
      <c r="S3" s="79" t="str">
        <f>Přihláška!C8</f>
        <v>Česká republika</v>
      </c>
      <c r="T3" s="81">
        <f>IF(ISBLANK(Přihláška!C15),O3,Přihláška!C15)</f>
        <v>0</v>
      </c>
      <c r="U3" s="77">
        <f>IF(ISBLANK(Přihláška!C16),P3,Přihláška!C16)</f>
        <v>0</v>
      </c>
      <c r="V3" s="77">
        <f>IF(ISBLANK(Přihláška!F16),Q3,Přihláška!F16)</f>
        <v>0</v>
      </c>
      <c r="W3" s="79" t="str">
        <f>IF(ISBLANK(Přihláška!C17),S3,Přihláška!C17)</f>
        <v>Česká republika</v>
      </c>
      <c r="X3" s="81">
        <f>Přihláška!C9</f>
        <v>0</v>
      </c>
      <c r="Y3" s="79">
        <f>Přihláška!F9</f>
        <v>0</v>
      </c>
      <c r="Z3" s="77">
        <f>Přihláška!C10</f>
        <v>0</v>
      </c>
      <c r="AA3" s="81">
        <f>IF(ISBLANK(Přihláška!$C25),$I$3,Přihláška!$C25)</f>
        <v>0</v>
      </c>
      <c r="AB3" s="77">
        <f>IF(ISBLANK(Přihláška!$C27),$M$3,Přihláška!$C27)</f>
        <v>0</v>
      </c>
      <c r="AC3" s="79">
        <f>IF(ISBLANK(Přihláška!$C28),$N$3,Přihláška!$C28)</f>
        <v>0</v>
      </c>
      <c r="AD3" s="81">
        <f>IF(ISBLANK(Přihláška!$C30),$I$3,Přihláška!$C30)</f>
        <v>0</v>
      </c>
      <c r="AE3" s="77">
        <f>IF(ISBLANK(Přihláška!$C32),$M$3,Přihláška!$C32)</f>
        <v>0</v>
      </c>
      <c r="AF3" s="79">
        <f>IF(ISBLANK(Přihláška!$C33),$N$3,Přihláška!$C33)</f>
        <v>0</v>
      </c>
      <c r="AG3" s="82">
        <f>'Zařazení do kategorií'!F4</f>
        <v>0</v>
      </c>
      <c r="AH3" s="78" t="str">
        <f>VLOOKUP('Zařazení do kategorií'!A4,Seznamy!$A$3:$E$8,2,0)</f>
        <v>do 5 pracovníků</v>
      </c>
    </row>
  </sheetData>
  <mergeCells count="6">
    <mergeCell ref="D1:H1"/>
    <mergeCell ref="I1:N1"/>
    <mergeCell ref="O1:S1"/>
    <mergeCell ref="T1:W1"/>
    <mergeCell ref="AD1:AF1"/>
    <mergeCell ref="AA1:AC1"/>
  </mergeCells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9AD64EFEDF0949AC43C320C0DFE215" ma:contentTypeVersion="17" ma:contentTypeDescription="Vytvoří nový dokument" ma:contentTypeScope="" ma:versionID="161744a4abc002da2a919696894ced76">
  <xsd:schema xmlns:xsd="http://www.w3.org/2001/XMLSchema" xmlns:xs="http://www.w3.org/2001/XMLSchema" xmlns:p="http://schemas.microsoft.com/office/2006/metadata/properties" xmlns:ns2="24464c48-3762-4f25-8bb5-b3d548dfb3fb" xmlns:ns3="dbdc01e4-fdbd-4fe2-9c25-8e993aa60e49" targetNamespace="http://schemas.microsoft.com/office/2006/metadata/properties" ma:root="true" ma:fieldsID="96043399eb4b3bbc4efc0d0d20e4a860" ns2:_="" ns3:_="">
    <xsd:import namespace="24464c48-3762-4f25-8bb5-b3d548dfb3fb"/>
    <xsd:import namespace="dbdc01e4-fdbd-4fe2-9c25-8e993aa60e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64c48-3762-4f25-8bb5-b3d548dfb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77ad8647-d6d6-4a1d-a25f-ca5f6625f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c01e4-fdbd-4fe2-9c25-8e993aa60e4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9de11f-04bf-4751-8977-775dfc6e6278}" ma:internalName="TaxCatchAll" ma:showField="CatchAllData" ma:web="dbdc01e4-fdbd-4fe2-9c25-8e993aa60e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dc01e4-fdbd-4fe2-9c25-8e993aa60e49" xsi:nil="true"/>
    <lcf76f155ced4ddcb4097134ff3c332f xmlns="24464c48-3762-4f25-8bb5-b3d548dfb3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AD1F750-379D-4D77-9238-0E38AC252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9413A5-B870-41A0-ADF6-C88C37A4B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64c48-3762-4f25-8bb5-b3d548dfb3fb"/>
    <ds:schemaRef ds:uri="dbdc01e4-fdbd-4fe2-9c25-8e993aa60e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15395E-EE24-40E8-897D-E921D6EAF3BA}">
  <ds:schemaRefs>
    <ds:schemaRef ds:uri="http://purl.org/dc/elements/1.1/"/>
    <ds:schemaRef ds:uri="http://purl.org/dc/terms/"/>
    <ds:schemaRef ds:uri="24464c48-3762-4f25-8bb5-b3d548dfb3fb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dbdc01e4-fdbd-4fe2-9c25-8e993aa60e49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Postup přijetí</vt:lpstr>
      <vt:lpstr>Přihláška</vt:lpstr>
      <vt:lpstr>Zařazení do kategorií</vt:lpstr>
      <vt:lpstr>Nápověda</vt:lpstr>
      <vt:lpstr>Přihláška!Názvy_tisku</vt:lpstr>
      <vt:lpstr>'Zařazení do kategorií'!Názvy_tisku</vt:lpstr>
      <vt:lpstr>Přihláška!Oblast_tisku</vt:lpstr>
      <vt:lpstr>'Zařazení do kategorií'!Oblast_tisku</vt:lpstr>
      <vt:lpstr>pocet_zamestnancu</vt:lpstr>
    </vt:vector>
  </TitlesOfParts>
  <Manager/>
  <Company>Centrum pasivního domu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Bárta</dc:creator>
  <cp:keywords/>
  <dc:description/>
  <cp:lastModifiedBy>Vítězslav Malý</cp:lastModifiedBy>
  <cp:revision/>
  <dcterms:created xsi:type="dcterms:W3CDTF">2016-05-09T13:03:37Z</dcterms:created>
  <dcterms:modified xsi:type="dcterms:W3CDTF">2023-09-21T11:12:22Z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0x0101000E9AD64EFEDF0949AC43C320C0DFE215</vt:lpwstr>
  </property>
  <property fmtid="{D5CDD505-2E9C-101B-9397-08002B2CF9AE}" pid="3" name="MediaServiceImageTags">
    <vt:lpwstr/>
  </property>
</Properties>
</file>